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5\3. jednání 19.-21.2\"/>
    </mc:Choice>
  </mc:AlternateContent>
  <xr:revisionPtr revIDLastSave="0" documentId="13_ncr:1_{C626995D-2C7D-42C5-B84D-98E7E17BFE5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stribuce" sheetId="2" r:id="rId1"/>
    <sheet name="BK" sheetId="3" r:id="rId2"/>
    <sheet name="JS" sheetId="12" r:id="rId3"/>
    <sheet name="LC" sheetId="13" r:id="rId4"/>
    <sheet name="LG" sheetId="19" r:id="rId5"/>
    <sheet name="MŠ" sheetId="14" r:id="rId6"/>
    <sheet name="NS" sheetId="15" r:id="rId7"/>
    <sheet name="PK" sheetId="16" r:id="rId8"/>
    <sheet name="PBa" sheetId="18" r:id="rId9"/>
    <sheet name="PBi" sheetId="17" r:id="rId10"/>
  </sheets>
  <definedNames>
    <definedName name="_xlnm.Print_Area" localSheetId="0">distribuce!$A$1:$W$55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2" l="1"/>
  <c r="M16" i="2"/>
  <c r="M17" i="2"/>
  <c r="M18" i="2"/>
  <c r="M19" i="2"/>
  <c r="M20" i="2"/>
  <c r="M21" i="2"/>
  <c r="M22" i="2"/>
  <c r="M23" i="2"/>
  <c r="M24" i="2"/>
  <c r="M43" i="2"/>
  <c r="M44" i="2"/>
  <c r="M45" i="2"/>
  <c r="M46" i="2"/>
  <c r="M47" i="2"/>
  <c r="M48" i="2"/>
  <c r="N49" i="2"/>
  <c r="N50" i="2" s="1"/>
  <c r="M43" i="17"/>
  <c r="M44" i="17"/>
  <c r="M45" i="17"/>
  <c r="M46" i="17"/>
  <c r="M47" i="17"/>
  <c r="M48" i="17"/>
  <c r="M43" i="18"/>
  <c r="M44" i="18"/>
  <c r="M45" i="18"/>
  <c r="M46" i="18"/>
  <c r="M47" i="18"/>
  <c r="M48" i="18"/>
  <c r="M43" i="16"/>
  <c r="M44" i="16"/>
  <c r="M45" i="16"/>
  <c r="M46" i="16"/>
  <c r="M47" i="16"/>
  <c r="M48" i="16"/>
  <c r="M43" i="15"/>
  <c r="M44" i="15"/>
  <c r="M45" i="15"/>
  <c r="M46" i="15"/>
  <c r="M47" i="15"/>
  <c r="M48" i="15"/>
  <c r="M43" i="14"/>
  <c r="M44" i="14"/>
  <c r="M45" i="14"/>
  <c r="M46" i="14"/>
  <c r="M47" i="14"/>
  <c r="M48" i="14"/>
  <c r="M43" i="19"/>
  <c r="M44" i="19"/>
  <c r="M45" i="19"/>
  <c r="M46" i="19"/>
  <c r="M47" i="19"/>
  <c r="M48" i="19"/>
  <c r="M43" i="13"/>
  <c r="M44" i="13"/>
  <c r="M45" i="13"/>
  <c r="M46" i="13"/>
  <c r="M47" i="13"/>
  <c r="M48" i="13"/>
  <c r="M43" i="12"/>
  <c r="M44" i="12"/>
  <c r="M45" i="12"/>
  <c r="M46" i="12"/>
  <c r="M47" i="12"/>
  <c r="M48" i="12"/>
  <c r="M43" i="3"/>
  <c r="M44" i="3"/>
  <c r="M45" i="3"/>
  <c r="M46" i="3"/>
  <c r="M47" i="3"/>
  <c r="M48" i="3"/>
  <c r="D49" i="3"/>
  <c r="E49" i="3"/>
  <c r="D49" i="12"/>
  <c r="E49" i="12"/>
  <c r="D49" i="13"/>
  <c r="E49" i="13"/>
  <c r="D49" i="19"/>
  <c r="E49" i="19"/>
  <c r="D49" i="14"/>
  <c r="E49" i="14"/>
  <c r="D49" i="15"/>
  <c r="E49" i="15"/>
  <c r="D49" i="18"/>
  <c r="E49" i="18"/>
  <c r="D49" i="17"/>
  <c r="E49" i="17"/>
  <c r="D49" i="16"/>
  <c r="E49" i="16"/>
  <c r="E49" i="2"/>
  <c r="D49" i="2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23" i="17"/>
  <c r="M16" i="19" l="1"/>
  <c r="M17" i="19"/>
  <c r="M18" i="19"/>
  <c r="M19" i="19"/>
  <c r="M20" i="19"/>
  <c r="M21" i="19"/>
  <c r="M22" i="19"/>
  <c r="M23" i="19"/>
  <c r="M24" i="19"/>
  <c r="M15" i="19"/>
  <c r="M16" i="18"/>
  <c r="M17" i="18"/>
  <c r="M18" i="18"/>
  <c r="M19" i="18"/>
  <c r="M20" i="18"/>
  <c r="M21" i="18"/>
  <c r="M22" i="18"/>
  <c r="M23" i="18"/>
  <c r="M24" i="18"/>
  <c r="M15" i="18"/>
  <c r="M16" i="17"/>
  <c r="M17" i="17"/>
  <c r="M18" i="17"/>
  <c r="M19" i="17"/>
  <c r="M20" i="17"/>
  <c r="M21" i="17"/>
  <c r="M22" i="17"/>
  <c r="M15" i="17"/>
  <c r="M16" i="16"/>
  <c r="M17" i="16"/>
  <c r="M18" i="16"/>
  <c r="M19" i="16"/>
  <c r="M20" i="16"/>
  <c r="M21" i="16"/>
  <c r="M22" i="16"/>
  <c r="M23" i="16"/>
  <c r="M24" i="16"/>
  <c r="M15" i="16"/>
  <c r="M16" i="15"/>
  <c r="M17" i="15"/>
  <c r="M18" i="15"/>
  <c r="M19" i="15"/>
  <c r="M20" i="15"/>
  <c r="M21" i="15"/>
  <c r="M22" i="15"/>
  <c r="M23" i="15"/>
  <c r="M24" i="15"/>
  <c r="M15" i="15"/>
  <c r="M16" i="14"/>
  <c r="M17" i="14"/>
  <c r="M18" i="14"/>
  <c r="M19" i="14"/>
  <c r="M20" i="14"/>
  <c r="M21" i="14"/>
  <c r="M22" i="14"/>
  <c r="M23" i="14"/>
  <c r="M24" i="14"/>
  <c r="M15" i="14"/>
  <c r="M16" i="13"/>
  <c r="M17" i="13"/>
  <c r="M18" i="13"/>
  <c r="M19" i="13"/>
  <c r="M20" i="13"/>
  <c r="M21" i="13"/>
  <c r="M22" i="13"/>
  <c r="M23" i="13"/>
  <c r="M24" i="13"/>
  <c r="M15" i="13"/>
  <c r="M16" i="12"/>
  <c r="M17" i="12"/>
  <c r="M18" i="12"/>
  <c r="M19" i="12"/>
  <c r="M20" i="12"/>
  <c r="M21" i="12"/>
  <c r="M22" i="12"/>
  <c r="M23" i="12"/>
  <c r="M24" i="12"/>
  <c r="M15" i="12"/>
  <c r="M21" i="3"/>
  <c r="M16" i="3"/>
  <c r="M17" i="3"/>
  <c r="M18" i="3"/>
  <c r="M19" i="3"/>
  <c r="M20" i="3"/>
  <c r="M22" i="3"/>
  <c r="M23" i="3"/>
  <c r="M24" i="3"/>
  <c r="M15" i="3"/>
</calcChain>
</file>

<file path=xl/sharedStrings.xml><?xml version="1.0" encoding="utf-8"?>
<sst xmlns="http://schemas.openxmlformats.org/spreadsheetml/2006/main" count="1603" uniqueCount="142">
  <si>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</si>
  <si>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</si>
  <si>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</si>
  <si>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</si>
  <si>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</si>
  <si>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</si>
  <si>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</si>
  <si>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</si>
  <si>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</si>
  <si>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</si>
  <si>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</si>
  <si>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</si>
  <si>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</si>
  <si>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</si>
  <si>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</si>
  <si>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</si>
  <si>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</si>
  <si>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</si>
  <si>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</si>
  <si>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</si>
  <si>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</si>
  <si>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</si>
  <si>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</si>
  <si>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</si>
  <si>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</si>
  <si>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</si>
  <si>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Umělecká, dramaturgická a/nebo programová kvalita projektu</t>
  </si>
  <si>
    <t>Distribuční a marketingová strategie</t>
  </si>
  <si>
    <t>Distribuce filmu</t>
  </si>
  <si>
    <t xml:space="preserve">Podpora je určena pro distribuci: </t>
  </si>
  <si>
    <t>Výzva je určená pro distribuci českých kinematografických děl (ve smyslu § 2 odst. 1 písm. f) zákona o audiovizi) i zahraničních kinematografických děl.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</si>
  <si>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</si>
  <si>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</si>
  <si>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1. posílení pozice českého filmu v distribuční nabídce</t>
  </si>
  <si>
    <t>2. podpora českých debutů a náročných kinematografických děl v distribuční nabídce</t>
  </si>
  <si>
    <t>3. podpora nezávislých zahraničních kinematografických děl v distribuční nabídce</t>
  </si>
  <si>
    <t>4. širší dostupnost kinematografických děl v regionálních jednosálových a dvousálových kinech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</si>
  <si>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2024-3-4-31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</si>
  <si>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1. 10. 2024-30. 6. 2025</t>
    </r>
  </si>
  <si>
    <r>
      <t>Finanční alokace:</t>
    </r>
    <r>
      <rPr>
        <sz val="9.5"/>
        <rFont val="Arial"/>
        <family val="2"/>
        <charset val="238"/>
      </rPr>
      <t xml:space="preserve"> 8 000 000 Kč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</si>
  <si>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6. 2026</t>
    </r>
  </si>
  <si>
    <t>Goebbels</t>
  </si>
  <si>
    <t>Aneta</t>
  </si>
  <si>
    <t>Neberte nám hřiště!</t>
  </si>
  <si>
    <t>Distribuce filmu Tatami</t>
  </si>
  <si>
    <t>Ema a smrtihlav</t>
  </si>
  <si>
    <t>Za oponou velehor</t>
  </si>
  <si>
    <t>Distribuce filmu After Party</t>
  </si>
  <si>
    <t>Je to ve hvězdách</t>
  </si>
  <si>
    <t>Distribuce filmu Žena z…</t>
  </si>
  <si>
    <t>Distribuce filmu Dahomey</t>
  </si>
  <si>
    <t>DonArt production, s.r.o.</t>
  </si>
  <si>
    <t>Forum Film Czech s.r.o.</t>
  </si>
  <si>
    <t>Asociace českých filmových klubů, z. s.</t>
  </si>
  <si>
    <t>Pilot Film s.r.o.</t>
  </si>
  <si>
    <t>CINEART TV Prague s.r.o.</t>
  </si>
  <si>
    <t>AEROFILMS s.r.o.</t>
  </si>
  <si>
    <t>Artcam Films s.r.o.</t>
  </si>
  <si>
    <t>FILM EUROPE, s.r.o.</t>
  </si>
  <si>
    <t>neinvestiční dotace</t>
  </si>
  <si>
    <t>ne</t>
  </si>
  <si>
    <t>ano</t>
  </si>
  <si>
    <t>7000/2024</t>
  </si>
  <si>
    <t>7001/2024</t>
  </si>
  <si>
    <t>7002/2024</t>
  </si>
  <si>
    <t>7003/2024</t>
  </si>
  <si>
    <t>7004/2024</t>
  </si>
  <si>
    <t>7005/2024</t>
  </si>
  <si>
    <t>7007/2024</t>
  </si>
  <si>
    <t>7011/2024</t>
  </si>
  <si>
    <t>7014/2024</t>
  </si>
  <si>
    <t>7015/2024</t>
  </si>
  <si>
    <t>radní nebodoval</t>
  </si>
  <si>
    <t xml:space="preserve"> - jednotlivých kinematografických děl v kinech či obdobným způsobem (alternativní promítací sály jako kinokavárny, site-specific promítání apod.) nebo dalšími způsoby (VOD/internet, home video1) na území České republiky nebo
 - pásma kinematografických děl, která jsou jedním distribučním titulem v délce standardní celovečerní stopáže 60 minut a více											</t>
  </si>
  <si>
    <t>90%</t>
  </si>
  <si>
    <t>50%</t>
  </si>
  <si>
    <t>70%</t>
  </si>
  <si>
    <t>60%</t>
  </si>
  <si>
    <t>80%</t>
  </si>
  <si>
    <t>75%</t>
  </si>
  <si>
    <t>7016/2024</t>
  </si>
  <si>
    <t>Distribuce filmu Kamarádi z Papuchalkovy skály</t>
  </si>
  <si>
    <t>7017/2024</t>
  </si>
  <si>
    <t>Perfilm  s.r.o.</t>
  </si>
  <si>
    <t>Od marca do mája</t>
  </si>
  <si>
    <t>7019/2024</t>
  </si>
  <si>
    <t>Veni Vidi Vici</t>
  </si>
  <si>
    <t>7023/2024</t>
  </si>
  <si>
    <t>BONTONFILM a.s.</t>
  </si>
  <si>
    <t>Čaroděj Kajtek</t>
  </si>
  <si>
    <t>7027/2024</t>
  </si>
  <si>
    <t>Cinémotif Films s.r.o.</t>
  </si>
  <si>
    <t>Distribuce: Echt – film o malíři Janu Mertovi</t>
  </si>
  <si>
    <t>7098/2024</t>
  </si>
  <si>
    <t>FALCON a.s.</t>
  </si>
  <si>
    <t>Vandráci na ostrově lidojedů</t>
  </si>
  <si>
    <t>7112/2024</t>
  </si>
  <si>
    <t>Distribuce filmu Kočičí odysea</t>
  </si>
  <si>
    <t>7113/2024</t>
  </si>
  <si>
    <t>Králové Šumavy</t>
  </si>
  <si>
    <t>7116/2024</t>
  </si>
  <si>
    <t>Distribuce filmu Lišák a zajda zachraňují les</t>
  </si>
  <si>
    <t>7117/2024</t>
  </si>
  <si>
    <t>Analog Vision s.r.o.</t>
  </si>
  <si>
    <t>Spolu navěky</t>
  </si>
  <si>
    <t>7130/2024</t>
  </si>
  <si>
    <t>NEGATIV s.r.o.</t>
  </si>
  <si>
    <t>Volver a Volver</t>
  </si>
  <si>
    <t>7132/2024</t>
  </si>
  <si>
    <t>Bob a Bobek ve filmu: Na stopě Mrkvojeda</t>
  </si>
  <si>
    <t>7134/2024</t>
  </si>
  <si>
    <t>Mosty</t>
  </si>
  <si>
    <t>7135/2024</t>
  </si>
  <si>
    <t>Cinemart, a.s.</t>
  </si>
  <si>
    <t>Aznavour</t>
  </si>
  <si>
    <t>7136/2024</t>
  </si>
  <si>
    <t>CONTINENTAL FILM, s.r.o.</t>
  </si>
  <si>
    <t>Dakar Sistaz</t>
  </si>
  <si>
    <t>7137/2024</t>
  </si>
  <si>
    <t>Katak: odvážná velryba</t>
  </si>
  <si>
    <t>7138/2024</t>
  </si>
  <si>
    <t>Já a můj terapeut</t>
  </si>
  <si>
    <t>7140/2024</t>
  </si>
  <si>
    <t>Hokus pokus Diplodokus</t>
  </si>
  <si>
    <t>65%</t>
  </si>
  <si>
    <t>radní nebodovala</t>
  </si>
  <si>
    <t>Radní nebodovala</t>
  </si>
  <si>
    <t>Hypermarket Film s.r.o.</t>
  </si>
  <si>
    <t>Mannschaft s.r.o.</t>
  </si>
  <si>
    <t>Na plech</t>
  </si>
  <si>
    <t>Štěstí a dobro všem – distribuce</t>
  </si>
  <si>
    <t>Distribuce filmu Ptáče</t>
  </si>
  <si>
    <t>Ty krávo!</t>
  </si>
  <si>
    <t>Chvilky naděje</t>
  </si>
  <si>
    <t>Reportáž psaná na benzínce</t>
  </si>
  <si>
    <t>7142/2024</t>
  </si>
  <si>
    <t>7144/2024</t>
  </si>
  <si>
    <t>7145/2025</t>
  </si>
  <si>
    <t>7149/2025</t>
  </si>
  <si>
    <t>7150/2025</t>
  </si>
  <si>
    <t>7151/2025</t>
  </si>
  <si>
    <t>žadatel - datum dokončení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</si>
</sst>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9" fillId="0" borderId="0" applyFill="0" applyProtection="0"/>
  </cellStyleXfs>
  <cellXfs count="45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5" xfId="1" applyFont="1" applyFill="1" applyBorder="1" applyAlignment="1" applyProtection="1">
      <alignment horizontal="left" vertical="top"/>
      <protection locked="0"/>
    </xf>
    <xf numFmtId="3" fontId="3" fillId="2" borderId="5" xfId="1" applyNumberFormat="1" applyFont="1" applyFill="1" applyBorder="1" applyAlignment="1" applyProtection="1">
      <alignment horizontal="right" vertical="center"/>
      <protection locked="0"/>
    </xf>
    <xf numFmtId="0" fontId="3" fillId="2" borderId="5" xfId="1" applyFont="1" applyFill="1" applyBorder="1" applyAlignment="1" applyProtection="1">
      <alignment horizontal="center" vertical="top"/>
      <protection locked="0"/>
    </xf>
    <xf numFmtId="9" fontId="3" fillId="2" borderId="5" xfId="1" applyNumberFormat="1" applyFont="1" applyFill="1" applyBorder="1" applyAlignment="1" applyProtection="1">
      <alignment horizontal="center" vertical="top"/>
      <protection locked="0"/>
    </xf>
    <xf numFmtId="14" fontId="3" fillId="2" borderId="5" xfId="1" applyNumberFormat="1" applyFont="1" applyFill="1" applyBorder="1" applyAlignment="1" applyProtection="1">
      <alignment horizontal="center" vertical="top"/>
      <protection locked="0"/>
    </xf>
    <xf numFmtId="0" fontId="3" fillId="0" borderId="5" xfId="1" applyFont="1" applyBorder="1" applyAlignment="1" applyProtection="1">
      <alignment horizontal="left" vertical="top"/>
      <protection locked="0"/>
    </xf>
    <xf numFmtId="3" fontId="3" fillId="0" borderId="5" xfId="1" applyNumberFormat="1" applyFont="1" applyBorder="1" applyAlignment="1" applyProtection="1">
      <alignment horizontal="right" vertical="center"/>
      <protection locked="0"/>
    </xf>
    <xf numFmtId="3" fontId="3" fillId="2" borderId="0" xfId="0" applyNumberFormat="1" applyFont="1" applyFill="1" applyAlignment="1">
      <alignment horizontal="right" vertical="top"/>
    </xf>
    <xf numFmtId="9" fontId="3" fillId="2" borderId="0" xfId="2" applyFont="1" applyFill="1" applyAlignment="1">
      <alignment horizontal="left" vertical="top"/>
    </xf>
    <xf numFmtId="2" fontId="3" fillId="2" borderId="5" xfId="0" applyNumberFormat="1" applyFont="1" applyFill="1" applyBorder="1" applyAlignment="1">
      <alignment horizontal="left" vertical="top"/>
    </xf>
    <xf numFmtId="3" fontId="3" fillId="2" borderId="5" xfId="0" applyNumberFormat="1" applyFont="1" applyFill="1" applyBorder="1" applyAlignment="1">
      <alignment horizontal="right" vertical="top"/>
    </xf>
    <xf numFmtId="49" fontId="3" fillId="2" borderId="5" xfId="0" applyNumberFormat="1" applyFont="1" applyFill="1" applyBorder="1" applyAlignment="1">
      <alignment horizontal="center" vertical="top"/>
    </xf>
    <xf numFmtId="0" fontId="5" fillId="0" borderId="5" xfId="0" applyFont="1" applyBorder="1"/>
    <xf numFmtId="2" fontId="3" fillId="0" borderId="5" xfId="0" applyNumberFormat="1" applyFont="1" applyBorder="1" applyAlignment="1">
      <alignment horizontal="left" vertical="top"/>
    </xf>
    <xf numFmtId="3" fontId="3" fillId="0" borderId="5" xfId="0" applyNumberFormat="1" applyFont="1" applyBorder="1" applyAlignment="1">
      <alignment horizontal="right" vertical="top"/>
    </xf>
    <xf numFmtId="3" fontId="3" fillId="2" borderId="5" xfId="0" applyNumberFormat="1" applyFont="1" applyFill="1" applyBorder="1" applyAlignment="1" applyProtection="1">
      <alignment horizontal="right" vertical="top"/>
      <protection locked="0"/>
    </xf>
    <xf numFmtId="0" fontId="3" fillId="0" borderId="5" xfId="1" applyFont="1" applyBorder="1" applyAlignment="1" applyProtection="1">
      <alignment horizontal="center" vertical="top"/>
      <protection locked="0"/>
    </xf>
    <xf numFmtId="49" fontId="3" fillId="0" borderId="5" xfId="0" applyNumberFormat="1" applyFont="1" applyBorder="1" applyAlignment="1">
      <alignment horizontal="center" vertical="top"/>
    </xf>
    <xf numFmtId="9" fontId="3" fillId="0" borderId="5" xfId="1" applyNumberFormat="1" applyFont="1" applyBorder="1" applyAlignment="1" applyProtection="1">
      <alignment horizontal="center" vertical="top"/>
      <protection locked="0"/>
    </xf>
    <xf numFmtId="14" fontId="3" fillId="0" borderId="5" xfId="1" applyNumberFormat="1" applyFont="1" applyBorder="1" applyAlignment="1" applyProtection="1">
      <alignment horizontal="center" vertical="top"/>
      <protection locked="0"/>
    </xf>
    <xf numFmtId="9" fontId="3" fillId="0" borderId="0" xfId="2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2" fontId="3" fillId="2" borderId="5" xfId="1" applyNumberFormat="1" applyFont="1" applyFill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left" wrapText="1"/>
    </xf>
    <xf numFmtId="0" fontId="3" fillId="2" borderId="0" xfId="0" applyFont="1" applyFill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left" vertical="top" wrapText="1"/>
    </xf>
  </cellXfs>
  <cellStyles count="4">
    <cellStyle name="Normální" xfId="0" builtinId="0"/>
    <cellStyle name="Normální 2" xfId="1" xr:uid="{52D9AD70-69D4-433D-9E41-DEF3C5C31D11}"/>
    <cellStyle name="Normální 3" xfId="3" xr:uid="{26A67219-F545-43F8-AAC3-2D1A041F647A}"/>
    <cellStyle name="Procenta" xfId="2" builtinId="5"/>
  </cellStyles>
  <dxfs count="0"/>
  <tableStyles count="0" defaultTableStyle="TableStyleMedium2" defaultPivotStyle="PivotStyleLight16"/>
  <colors>
    <mruColors>
      <color rgb="FFB4B4B4"/>
      <color rgb="FFFE08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50"/>
  <sheetViews>
    <sheetView tabSelected="1" zoomScale="71" zoomScaleNormal="71" workbookViewId="0"/>
  </sheetViews>
  <sheetFormatPr defaultColWidth="9.26953125" defaultRowHeight="12" x14ac:dyDescent="0.35"/>
  <cols>
    <col min="1" max="1" width="11.7265625" style="2" customWidth="1"/>
    <col min="2" max="2" width="30.81640625" style="2" customWidth="1"/>
    <col min="3" max="3" width="26.453125" style="2" customWidth="1"/>
    <col min="4" max="4" width="15.54296875" style="2" customWidth="1"/>
    <col min="5" max="5" width="15" style="2" customWidth="1"/>
    <col min="6" max="6" width="11.90625" style="2" customWidth="1"/>
    <col min="7" max="7" width="13" style="2" customWidth="1"/>
    <col min="8" max="8" width="9.7265625" style="2" customWidth="1"/>
    <col min="9" max="13" width="9.26953125" style="2" customWidth="1"/>
    <col min="14" max="14" width="17" style="2" customWidth="1"/>
    <col min="15" max="15" width="19.1796875" style="2" customWidth="1"/>
    <col min="16" max="16" width="14.453125" style="2" customWidth="1"/>
    <col min="17" max="17" width="17.7265625" style="2" customWidth="1"/>
    <col min="18" max="18" width="10.26953125" style="2" customWidth="1"/>
    <col min="19" max="19" width="9.26953125" style="2" customWidth="1"/>
    <col min="20" max="20" width="18.6328125" style="2" bestFit="1" customWidth="1"/>
    <col min="21" max="21" width="14.08984375" style="2" bestFit="1" customWidth="1"/>
    <col min="22" max="23" width="15.7265625" style="2" customWidth="1"/>
    <col min="24" max="16384" width="9.26953125" style="2"/>
  </cols>
  <sheetData>
    <row r="1" spans="1:86" ht="38.25" customHeight="1" x14ac:dyDescent="0.35">
      <c r="A1" s="1" t="s">
        <v>28</v>
      </c>
    </row>
    <row r="2" spans="1:86" x14ac:dyDescent="0.35">
      <c r="A2" s="6" t="s">
        <v>37</v>
      </c>
      <c r="D2" s="6" t="s">
        <v>21</v>
      </c>
    </row>
    <row r="3" spans="1:86" x14ac:dyDescent="0.35">
      <c r="A3" s="6" t="s">
        <v>31</v>
      </c>
      <c r="D3" s="2" t="s">
        <v>33</v>
      </c>
    </row>
    <row r="4" spans="1:86" x14ac:dyDescent="0.35">
      <c r="A4" s="6" t="s">
        <v>38</v>
      </c>
      <c r="D4" s="2" t="s">
        <v>34</v>
      </c>
    </row>
    <row r="5" spans="1:86" x14ac:dyDescent="0.35">
      <c r="A5" s="6" t="s">
        <v>39</v>
      </c>
      <c r="D5" s="2" t="s">
        <v>35</v>
      </c>
    </row>
    <row r="6" spans="1:86" x14ac:dyDescent="0.35">
      <c r="A6" s="6" t="s">
        <v>40</v>
      </c>
      <c r="D6" s="2" t="s">
        <v>36</v>
      </c>
    </row>
    <row r="7" spans="1:86" x14ac:dyDescent="0.35">
      <c r="A7" s="9" t="s">
        <v>32</v>
      </c>
    </row>
    <row r="8" spans="1:86" x14ac:dyDescent="0.35">
      <c r="A8" s="6" t="s">
        <v>20</v>
      </c>
      <c r="D8" s="6" t="s">
        <v>22</v>
      </c>
    </row>
    <row r="9" spans="1:86" ht="65.650000000000006" customHeight="1" x14ac:dyDescent="0.35">
      <c r="D9" s="2" t="s">
        <v>29</v>
      </c>
      <c r="F9" s="36" t="s">
        <v>73</v>
      </c>
      <c r="G9" s="36"/>
      <c r="H9" s="36"/>
      <c r="I9" s="36"/>
      <c r="J9" s="36"/>
      <c r="K9" s="36"/>
      <c r="L9" s="36"/>
      <c r="M9" s="36"/>
      <c r="N9" s="36"/>
      <c r="O9" s="10"/>
    </row>
    <row r="10" spans="1:86" ht="25.5" customHeight="1" x14ac:dyDescent="0.25">
      <c r="D10" s="35" t="s">
        <v>30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86" x14ac:dyDescent="0.35">
      <c r="A11" s="6"/>
    </row>
    <row r="12" spans="1:86" ht="26.65" customHeight="1" x14ac:dyDescent="0.35">
      <c r="A12" s="37" t="s">
        <v>0</v>
      </c>
      <c r="B12" s="37" t="s">
        <v>1</v>
      </c>
      <c r="C12" s="37" t="s">
        <v>15</v>
      </c>
      <c r="D12" s="37" t="s">
        <v>12</v>
      </c>
      <c r="E12" s="39" t="s">
        <v>2</v>
      </c>
      <c r="F12" s="37" t="s">
        <v>26</v>
      </c>
      <c r="G12" s="37" t="s">
        <v>13</v>
      </c>
      <c r="H12" s="37" t="s">
        <v>14</v>
      </c>
      <c r="I12" s="37" t="s">
        <v>24</v>
      </c>
      <c r="J12" s="37" t="s">
        <v>25</v>
      </c>
      <c r="K12" s="37" t="s">
        <v>27</v>
      </c>
      <c r="L12" s="37" t="s">
        <v>3</v>
      </c>
      <c r="M12" s="37" t="s">
        <v>4</v>
      </c>
      <c r="N12" s="37" t="s">
        <v>5</v>
      </c>
      <c r="O12" s="42" t="s">
        <v>6</v>
      </c>
      <c r="P12" s="42" t="s">
        <v>7</v>
      </c>
      <c r="Q12" s="42" t="s">
        <v>8</v>
      </c>
      <c r="R12" s="42" t="s">
        <v>9</v>
      </c>
      <c r="S12" s="42" t="s">
        <v>10</v>
      </c>
      <c r="T12" s="42" t="s">
        <v>141</v>
      </c>
      <c r="U12" s="42" t="s">
        <v>11</v>
      </c>
    </row>
    <row r="13" spans="1:86" ht="59.65" customHeight="1" x14ac:dyDescent="0.35">
      <c r="A13" s="38"/>
      <c r="B13" s="38"/>
      <c r="C13" s="38"/>
      <c r="D13" s="38"/>
      <c r="E13" s="40"/>
      <c r="F13" s="41"/>
      <c r="G13" s="41"/>
      <c r="H13" s="41"/>
      <c r="I13" s="41"/>
      <c r="J13" s="41"/>
      <c r="K13" s="41"/>
      <c r="L13" s="41"/>
      <c r="M13" s="41"/>
      <c r="N13" s="41"/>
      <c r="O13" s="43"/>
      <c r="P13" s="43"/>
      <c r="Q13" s="43"/>
      <c r="R13" s="43"/>
      <c r="S13" s="43"/>
      <c r="T13" s="43"/>
      <c r="U13" s="43"/>
    </row>
    <row r="14" spans="1:86" ht="52.5" customHeight="1" x14ac:dyDescent="0.35">
      <c r="A14" s="38"/>
      <c r="B14" s="38"/>
      <c r="C14" s="38"/>
      <c r="D14" s="38"/>
      <c r="E14" s="40"/>
      <c r="F14" s="8" t="s">
        <v>23</v>
      </c>
      <c r="G14" s="8" t="s">
        <v>17</v>
      </c>
      <c r="H14" s="8" t="s">
        <v>17</v>
      </c>
      <c r="I14" s="8" t="s">
        <v>18</v>
      </c>
      <c r="J14" s="8" t="s">
        <v>19</v>
      </c>
      <c r="K14" s="8" t="s">
        <v>19</v>
      </c>
      <c r="L14" s="8" t="s">
        <v>18</v>
      </c>
      <c r="M14" s="8"/>
      <c r="N14" s="8"/>
      <c r="O14" s="8"/>
      <c r="P14" s="8"/>
      <c r="Q14" s="8"/>
      <c r="R14" s="8"/>
      <c r="S14" s="8"/>
      <c r="T14" s="8"/>
      <c r="U14" s="8"/>
    </row>
    <row r="15" spans="1:86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20">
        <v>29</v>
      </c>
      <c r="G15" s="20">
        <v>12</v>
      </c>
      <c r="H15" s="20">
        <v>13</v>
      </c>
      <c r="I15" s="20">
        <v>5</v>
      </c>
      <c r="J15" s="20">
        <v>7</v>
      </c>
      <c r="K15" s="20">
        <v>5.2857000000000003</v>
      </c>
      <c r="L15" s="20">
        <v>5</v>
      </c>
      <c r="M15" s="20">
        <f>SUM(F15:L15)</f>
        <v>76.285700000000006</v>
      </c>
      <c r="N15" s="21">
        <v>150000</v>
      </c>
      <c r="O15" s="13" t="s">
        <v>59</v>
      </c>
      <c r="P15" s="13" t="s">
        <v>60</v>
      </c>
      <c r="Q15" s="22" t="s">
        <v>60</v>
      </c>
      <c r="R15" s="14">
        <v>0.26</v>
      </c>
      <c r="S15" s="22" t="s">
        <v>75</v>
      </c>
      <c r="T15" s="15">
        <v>45991</v>
      </c>
      <c r="U15" s="15">
        <v>45991</v>
      </c>
      <c r="V15" s="19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</row>
    <row r="16" spans="1:86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20">
        <v>24.857099999999999</v>
      </c>
      <c r="G16" s="20">
        <v>11.857100000000001</v>
      </c>
      <c r="H16" s="20">
        <v>8</v>
      </c>
      <c r="I16" s="20">
        <v>3.1429</v>
      </c>
      <c r="J16" s="20">
        <v>6.8571</v>
      </c>
      <c r="K16" s="20">
        <v>5</v>
      </c>
      <c r="L16" s="20">
        <v>5</v>
      </c>
      <c r="M16" s="20">
        <f t="shared" ref="M16:M24" si="0">SUM(F16:L16)</f>
        <v>64.714200000000005</v>
      </c>
      <c r="N16" s="21">
        <v>0</v>
      </c>
      <c r="O16" s="13" t="s">
        <v>59</v>
      </c>
      <c r="P16" s="13" t="s">
        <v>60</v>
      </c>
      <c r="Q16" s="22"/>
      <c r="R16" s="14">
        <v>0.19</v>
      </c>
      <c r="S16" s="22"/>
      <c r="T16" s="15">
        <v>45991</v>
      </c>
      <c r="U16" s="15"/>
      <c r="V16" s="19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20">
        <v>27</v>
      </c>
      <c r="G17" s="20">
        <v>12</v>
      </c>
      <c r="H17" s="20">
        <v>12</v>
      </c>
      <c r="I17" s="20">
        <v>4</v>
      </c>
      <c r="J17" s="20">
        <v>8</v>
      </c>
      <c r="K17" s="20">
        <v>7</v>
      </c>
      <c r="L17" s="20">
        <v>5</v>
      </c>
      <c r="M17" s="20">
        <f t="shared" si="0"/>
        <v>75</v>
      </c>
      <c r="N17" s="21">
        <v>250000</v>
      </c>
      <c r="O17" s="13" t="s">
        <v>59</v>
      </c>
      <c r="P17" s="13" t="s">
        <v>61</v>
      </c>
      <c r="Q17" s="22" t="s">
        <v>61</v>
      </c>
      <c r="R17" s="14">
        <v>0.48</v>
      </c>
      <c r="S17" s="22" t="s">
        <v>78</v>
      </c>
      <c r="T17" s="15">
        <v>45747</v>
      </c>
      <c r="U17" s="15">
        <v>45747</v>
      </c>
      <c r="V17" s="19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20">
        <v>35</v>
      </c>
      <c r="G18" s="20">
        <v>13</v>
      </c>
      <c r="H18" s="20">
        <v>13</v>
      </c>
      <c r="I18" s="20">
        <v>5</v>
      </c>
      <c r="J18" s="20">
        <v>7</v>
      </c>
      <c r="K18" s="20">
        <v>7.1429</v>
      </c>
      <c r="L18" s="20">
        <v>5</v>
      </c>
      <c r="M18" s="20">
        <f t="shared" si="0"/>
        <v>85.142899999999997</v>
      </c>
      <c r="N18" s="21">
        <v>150000</v>
      </c>
      <c r="O18" s="13" t="s">
        <v>59</v>
      </c>
      <c r="P18" s="13" t="s">
        <v>61</v>
      </c>
      <c r="Q18" s="22" t="s">
        <v>61</v>
      </c>
      <c r="R18" s="14">
        <v>0.32</v>
      </c>
      <c r="S18" s="22" t="s">
        <v>77</v>
      </c>
      <c r="T18" s="15">
        <v>46203</v>
      </c>
      <c r="U18" s="15">
        <v>46203</v>
      </c>
      <c r="V18" s="19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s="3" customFormat="1" ht="12.75" customHeight="1" x14ac:dyDescent="0.35">
      <c r="A19" s="16" t="s">
        <v>66</v>
      </c>
      <c r="B19" s="16" t="s">
        <v>54</v>
      </c>
      <c r="C19" s="16" t="s">
        <v>45</v>
      </c>
      <c r="D19" s="17">
        <v>200000</v>
      </c>
      <c r="E19" s="17">
        <v>150000</v>
      </c>
      <c r="F19" s="24">
        <v>31.285699999999999</v>
      </c>
      <c r="G19" s="24">
        <v>11.428599999999999</v>
      </c>
      <c r="H19" s="24">
        <v>12</v>
      </c>
      <c r="I19" s="24">
        <v>3.2856999999999998</v>
      </c>
      <c r="J19" s="24">
        <v>6.5713999999999997</v>
      </c>
      <c r="K19" s="24">
        <v>5.7142999999999997</v>
      </c>
      <c r="L19" s="24">
        <v>5</v>
      </c>
      <c r="M19" s="24">
        <f t="shared" si="0"/>
        <v>75.285699999999991</v>
      </c>
      <c r="N19" s="25">
        <v>140000</v>
      </c>
      <c r="O19" s="13" t="s">
        <v>59</v>
      </c>
      <c r="P19" s="13" t="s">
        <v>61</v>
      </c>
      <c r="Q19" s="22" t="s">
        <v>61</v>
      </c>
      <c r="R19" s="14">
        <v>0.75</v>
      </c>
      <c r="S19" s="22" t="s">
        <v>76</v>
      </c>
      <c r="T19" s="15">
        <v>45838</v>
      </c>
      <c r="U19" s="15">
        <v>45838</v>
      </c>
      <c r="V19" s="19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</row>
    <row r="20" spans="1:86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20">
        <v>26.142900000000001</v>
      </c>
      <c r="G20" s="20">
        <v>12.857100000000001</v>
      </c>
      <c r="H20" s="20">
        <v>12</v>
      </c>
      <c r="I20" s="20">
        <v>5</v>
      </c>
      <c r="J20" s="20">
        <v>6</v>
      </c>
      <c r="K20" s="20">
        <v>7</v>
      </c>
      <c r="L20" s="20">
        <v>4</v>
      </c>
      <c r="M20" s="20">
        <f t="shared" si="0"/>
        <v>73</v>
      </c>
      <c r="N20" s="21">
        <v>200000</v>
      </c>
      <c r="O20" s="13" t="s">
        <v>59</v>
      </c>
      <c r="P20" s="13" t="s">
        <v>61</v>
      </c>
      <c r="Q20" s="22" t="s">
        <v>61</v>
      </c>
      <c r="R20" s="14">
        <v>0.62</v>
      </c>
      <c r="S20" s="22" t="s">
        <v>74</v>
      </c>
      <c r="T20" s="15">
        <v>45899</v>
      </c>
      <c r="U20" s="15">
        <v>45900</v>
      </c>
      <c r="V20" s="19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</row>
    <row r="21" spans="1:86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20">
        <v>32.142899999999997</v>
      </c>
      <c r="G21" s="20">
        <v>13</v>
      </c>
      <c r="H21" s="20">
        <v>12.857100000000001</v>
      </c>
      <c r="I21" s="20">
        <v>4</v>
      </c>
      <c r="J21" s="20">
        <v>8</v>
      </c>
      <c r="K21" s="20">
        <v>8</v>
      </c>
      <c r="L21" s="20">
        <v>4</v>
      </c>
      <c r="M21" s="20">
        <f t="shared" si="0"/>
        <v>82</v>
      </c>
      <c r="N21" s="26">
        <v>250000</v>
      </c>
      <c r="O21" s="13" t="s">
        <v>59</v>
      </c>
      <c r="P21" s="13" t="s">
        <v>60</v>
      </c>
      <c r="Q21" s="22" t="s">
        <v>61</v>
      </c>
      <c r="R21" s="14">
        <v>0.23</v>
      </c>
      <c r="S21" s="22" t="s">
        <v>79</v>
      </c>
      <c r="T21" s="15">
        <v>46203</v>
      </c>
      <c r="U21" s="15">
        <v>46203</v>
      </c>
      <c r="V21" s="19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</row>
    <row r="22" spans="1:86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20">
        <v>32.142899999999997</v>
      </c>
      <c r="G22" s="20">
        <v>13</v>
      </c>
      <c r="H22" s="20">
        <v>12.857100000000001</v>
      </c>
      <c r="I22" s="20">
        <v>5</v>
      </c>
      <c r="J22" s="20">
        <v>7</v>
      </c>
      <c r="K22" s="20">
        <v>7</v>
      </c>
      <c r="L22" s="20">
        <v>4</v>
      </c>
      <c r="M22" s="20">
        <f t="shared" si="0"/>
        <v>81</v>
      </c>
      <c r="N22" s="21">
        <v>200000</v>
      </c>
      <c r="O22" s="13" t="s">
        <v>59</v>
      </c>
      <c r="P22" s="13" t="s">
        <v>60</v>
      </c>
      <c r="Q22" s="22" t="s">
        <v>61</v>
      </c>
      <c r="R22" s="14">
        <v>0.5</v>
      </c>
      <c r="S22" s="22" t="s">
        <v>76</v>
      </c>
      <c r="T22" s="15">
        <v>45747</v>
      </c>
      <c r="U22" s="15">
        <v>45747</v>
      </c>
      <c r="V22" s="19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</row>
    <row r="23" spans="1:86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20">
        <v>30.428599999999999</v>
      </c>
      <c r="G23" s="20">
        <v>12</v>
      </c>
      <c r="H23" s="20">
        <v>11</v>
      </c>
      <c r="I23" s="20">
        <v>4</v>
      </c>
      <c r="J23" s="20">
        <v>6</v>
      </c>
      <c r="K23" s="20">
        <v>5</v>
      </c>
      <c r="L23" s="20">
        <v>5</v>
      </c>
      <c r="M23" s="20">
        <f t="shared" si="0"/>
        <v>73.428600000000003</v>
      </c>
      <c r="N23" s="21">
        <v>100000</v>
      </c>
      <c r="O23" s="13" t="s">
        <v>59</v>
      </c>
      <c r="P23" s="13" t="s">
        <v>60</v>
      </c>
      <c r="Q23" s="22" t="s">
        <v>60</v>
      </c>
      <c r="R23" s="14">
        <v>0.16</v>
      </c>
      <c r="S23" s="22" t="s">
        <v>75</v>
      </c>
      <c r="T23" s="15">
        <v>45808</v>
      </c>
      <c r="U23" s="15">
        <v>45808</v>
      </c>
      <c r="V23" s="19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</row>
    <row r="24" spans="1:86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20">
        <v>30.142900000000001</v>
      </c>
      <c r="G24" s="20">
        <v>13</v>
      </c>
      <c r="H24" s="20">
        <v>12</v>
      </c>
      <c r="I24" s="20">
        <v>5</v>
      </c>
      <c r="J24" s="20">
        <v>8</v>
      </c>
      <c r="K24" s="20">
        <v>7</v>
      </c>
      <c r="L24" s="20">
        <v>5</v>
      </c>
      <c r="M24" s="20">
        <f t="shared" si="0"/>
        <v>80.142899999999997</v>
      </c>
      <c r="N24" s="21">
        <v>150000</v>
      </c>
      <c r="O24" s="13" t="s">
        <v>59</v>
      </c>
      <c r="P24" s="13" t="s">
        <v>60</v>
      </c>
      <c r="Q24" s="22" t="s">
        <v>61</v>
      </c>
      <c r="R24" s="14">
        <v>0.41</v>
      </c>
      <c r="S24" s="22" t="s">
        <v>76</v>
      </c>
      <c r="T24" s="15">
        <v>45808</v>
      </c>
      <c r="U24" s="15">
        <v>45808</v>
      </c>
      <c r="V24" s="19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</row>
    <row r="25" spans="1:86" ht="12.4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20">
        <v>32.5</v>
      </c>
      <c r="G25" s="20">
        <v>12.833299999999999</v>
      </c>
      <c r="H25" s="20">
        <v>11</v>
      </c>
      <c r="I25" s="20">
        <v>4</v>
      </c>
      <c r="J25" s="20">
        <v>6</v>
      </c>
      <c r="K25" s="20">
        <v>5.5</v>
      </c>
      <c r="L25" s="20">
        <v>5</v>
      </c>
      <c r="M25" s="20">
        <v>76.833299999999994</v>
      </c>
      <c r="N25" s="21">
        <v>250000</v>
      </c>
      <c r="O25" s="13" t="s">
        <v>59</v>
      </c>
      <c r="P25" s="13" t="s">
        <v>61</v>
      </c>
      <c r="Q25" s="22" t="s">
        <v>61</v>
      </c>
      <c r="R25" s="14">
        <v>0.38</v>
      </c>
      <c r="S25" s="22" t="s">
        <v>77</v>
      </c>
      <c r="T25" s="15">
        <v>46203</v>
      </c>
      <c r="U25" s="15">
        <v>46203</v>
      </c>
      <c r="V25" s="19"/>
    </row>
    <row r="26" spans="1:86" ht="12.7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20">
        <v>33.5</v>
      </c>
      <c r="G26" s="20">
        <v>10</v>
      </c>
      <c r="H26" s="20">
        <v>12</v>
      </c>
      <c r="I26" s="20">
        <v>5</v>
      </c>
      <c r="J26" s="20">
        <v>5</v>
      </c>
      <c r="K26" s="20">
        <v>7.1666999999999996</v>
      </c>
      <c r="L26" s="20">
        <v>4</v>
      </c>
      <c r="M26" s="20">
        <v>76.666700000000006</v>
      </c>
      <c r="N26" s="21">
        <v>200000</v>
      </c>
      <c r="O26" s="13" t="s">
        <v>59</v>
      </c>
      <c r="P26" s="13" t="s">
        <v>61</v>
      </c>
      <c r="Q26" s="22" t="s">
        <v>61</v>
      </c>
      <c r="R26" s="14">
        <v>0.51</v>
      </c>
      <c r="S26" s="22" t="s">
        <v>78</v>
      </c>
      <c r="T26" s="15">
        <v>46203</v>
      </c>
      <c r="U26" s="15">
        <v>46203</v>
      </c>
      <c r="V26" s="19"/>
    </row>
    <row r="27" spans="1:86" ht="12.7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20">
        <v>32.5</v>
      </c>
      <c r="G27" s="20">
        <v>11.333299999999999</v>
      </c>
      <c r="H27" s="20">
        <v>11</v>
      </c>
      <c r="I27" s="20">
        <v>4</v>
      </c>
      <c r="J27" s="20">
        <v>5</v>
      </c>
      <c r="K27" s="20">
        <v>5.1666999999999996</v>
      </c>
      <c r="L27" s="20">
        <v>5</v>
      </c>
      <c r="M27" s="20">
        <v>74</v>
      </c>
      <c r="N27" s="21">
        <v>100000</v>
      </c>
      <c r="O27" s="13" t="s">
        <v>59</v>
      </c>
      <c r="P27" s="13" t="s">
        <v>60</v>
      </c>
      <c r="Q27" s="22" t="s">
        <v>61</v>
      </c>
      <c r="R27" s="14">
        <v>0.49</v>
      </c>
      <c r="S27" s="22" t="s">
        <v>77</v>
      </c>
      <c r="T27" s="15">
        <v>46022</v>
      </c>
      <c r="U27" s="15">
        <v>46022</v>
      </c>
      <c r="V27" s="19"/>
    </row>
    <row r="28" spans="1:86" ht="12.7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20">
        <v>27.833300000000001</v>
      </c>
      <c r="G28" s="20">
        <v>13</v>
      </c>
      <c r="H28" s="20">
        <v>9.8332999999999995</v>
      </c>
      <c r="I28" s="20">
        <v>5</v>
      </c>
      <c r="J28" s="20">
        <v>7</v>
      </c>
      <c r="K28" s="20">
        <v>6.6666999999999996</v>
      </c>
      <c r="L28" s="20">
        <v>5</v>
      </c>
      <c r="M28" s="20">
        <v>74.333299999999994</v>
      </c>
      <c r="N28" s="21">
        <v>200000</v>
      </c>
      <c r="O28" s="13" t="s">
        <v>59</v>
      </c>
      <c r="P28" s="13" t="s">
        <v>60</v>
      </c>
      <c r="Q28" s="22" t="s">
        <v>61</v>
      </c>
      <c r="R28" s="14">
        <v>0.37</v>
      </c>
      <c r="S28" s="22" t="s">
        <v>124</v>
      </c>
      <c r="T28" s="15">
        <v>45838</v>
      </c>
      <c r="U28" s="15">
        <v>45838</v>
      </c>
      <c r="V28" s="19"/>
    </row>
    <row r="29" spans="1:86" ht="12.7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20">
        <v>31.5</v>
      </c>
      <c r="G29" s="20">
        <v>11</v>
      </c>
      <c r="H29" s="20">
        <v>10</v>
      </c>
      <c r="I29" s="20">
        <v>4</v>
      </c>
      <c r="J29" s="20">
        <v>5.1666999999999996</v>
      </c>
      <c r="K29" s="20">
        <v>5.5</v>
      </c>
      <c r="L29" s="20">
        <v>5</v>
      </c>
      <c r="M29" s="20">
        <v>72.166700000000006</v>
      </c>
      <c r="N29" s="21">
        <v>200000</v>
      </c>
      <c r="O29" s="13" t="s">
        <v>59</v>
      </c>
      <c r="P29" s="13" t="s">
        <v>61</v>
      </c>
      <c r="Q29" s="22" t="s">
        <v>61</v>
      </c>
      <c r="R29" s="14">
        <v>0.73</v>
      </c>
      <c r="S29" s="22" t="s">
        <v>74</v>
      </c>
      <c r="T29" s="15">
        <v>46203</v>
      </c>
      <c r="U29" s="15">
        <v>46203</v>
      </c>
      <c r="V29" s="19"/>
    </row>
    <row r="30" spans="1:86" ht="12.7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20">
        <v>30.833300000000001</v>
      </c>
      <c r="G30" s="20">
        <v>13.166700000000001</v>
      </c>
      <c r="H30" s="20">
        <v>11</v>
      </c>
      <c r="I30" s="20">
        <v>5</v>
      </c>
      <c r="J30" s="20">
        <v>7</v>
      </c>
      <c r="K30" s="20">
        <v>7</v>
      </c>
      <c r="L30" s="20">
        <v>5</v>
      </c>
      <c r="M30" s="20">
        <v>79</v>
      </c>
      <c r="N30" s="21">
        <v>300000</v>
      </c>
      <c r="O30" s="13" t="s">
        <v>59</v>
      </c>
      <c r="P30" s="13" t="s">
        <v>60</v>
      </c>
      <c r="Q30" s="22" t="s">
        <v>61</v>
      </c>
      <c r="R30" s="14">
        <v>0.46</v>
      </c>
      <c r="S30" s="22" t="s">
        <v>79</v>
      </c>
      <c r="T30" s="15">
        <v>46203</v>
      </c>
      <c r="U30" s="15">
        <v>46203</v>
      </c>
      <c r="V30" s="19"/>
    </row>
    <row r="31" spans="1:86" ht="12.7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20">
        <v>30.833300000000001</v>
      </c>
      <c r="G31" s="20">
        <v>12.333299999999999</v>
      </c>
      <c r="H31" s="20">
        <v>10.666700000000001</v>
      </c>
      <c r="I31" s="20">
        <v>4</v>
      </c>
      <c r="J31" s="20">
        <v>8</v>
      </c>
      <c r="K31" s="20">
        <v>5</v>
      </c>
      <c r="L31" s="20">
        <v>5</v>
      </c>
      <c r="M31" s="20">
        <v>75.833299999999994</v>
      </c>
      <c r="N31" s="21">
        <v>100000</v>
      </c>
      <c r="O31" s="13" t="s">
        <v>59</v>
      </c>
      <c r="P31" s="13" t="s">
        <v>60</v>
      </c>
      <c r="Q31" s="22" t="s">
        <v>60</v>
      </c>
      <c r="R31" s="14">
        <v>0.34</v>
      </c>
      <c r="S31" s="22" t="s">
        <v>75</v>
      </c>
      <c r="T31" s="15">
        <v>45838</v>
      </c>
      <c r="U31" s="15">
        <v>45838</v>
      </c>
      <c r="V31" s="19"/>
    </row>
    <row r="32" spans="1:86" ht="12.7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20">
        <v>31.166699999999999</v>
      </c>
      <c r="G32" s="20">
        <v>13.166700000000001</v>
      </c>
      <c r="H32" s="20">
        <v>14</v>
      </c>
      <c r="I32" s="20">
        <v>5</v>
      </c>
      <c r="J32" s="20">
        <v>7</v>
      </c>
      <c r="K32" s="20">
        <v>8</v>
      </c>
      <c r="L32" s="20">
        <v>4</v>
      </c>
      <c r="M32" s="20">
        <v>82.333299999999994</v>
      </c>
      <c r="N32" s="21">
        <v>200000</v>
      </c>
      <c r="O32" s="13" t="s">
        <v>59</v>
      </c>
      <c r="P32" s="13" t="s">
        <v>60</v>
      </c>
      <c r="Q32" s="22" t="s">
        <v>61</v>
      </c>
      <c r="R32" s="14">
        <v>0.49</v>
      </c>
      <c r="S32" s="22" t="s">
        <v>77</v>
      </c>
      <c r="T32" s="15">
        <v>46142</v>
      </c>
      <c r="U32" s="15">
        <v>46142</v>
      </c>
      <c r="V32" s="19"/>
    </row>
    <row r="33" spans="1:23" ht="12.7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20">
        <v>32</v>
      </c>
      <c r="G33" s="20">
        <v>12.833299999999999</v>
      </c>
      <c r="H33" s="20">
        <v>10.166700000000001</v>
      </c>
      <c r="I33" s="20">
        <v>4</v>
      </c>
      <c r="J33" s="20">
        <v>7</v>
      </c>
      <c r="K33" s="20">
        <v>7</v>
      </c>
      <c r="L33" s="20">
        <v>4</v>
      </c>
      <c r="M33" s="20">
        <v>77</v>
      </c>
      <c r="N33" s="21">
        <v>250000</v>
      </c>
      <c r="O33" s="13" t="s">
        <v>59</v>
      </c>
      <c r="P33" s="13" t="s">
        <v>60</v>
      </c>
      <c r="Q33" s="22" t="s">
        <v>60</v>
      </c>
      <c r="R33" s="14">
        <v>0.15</v>
      </c>
      <c r="S33" s="22" t="s">
        <v>75</v>
      </c>
      <c r="T33" s="15">
        <v>46203</v>
      </c>
      <c r="U33" s="15">
        <v>46203</v>
      </c>
      <c r="V33" s="19"/>
    </row>
    <row r="34" spans="1:23" ht="12.7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20">
        <v>30.833300000000001</v>
      </c>
      <c r="G34" s="20">
        <v>11.166700000000001</v>
      </c>
      <c r="H34" s="20">
        <v>11.166700000000001</v>
      </c>
      <c r="I34" s="20">
        <v>3.1667000000000001</v>
      </c>
      <c r="J34" s="20">
        <v>4.8333000000000004</v>
      </c>
      <c r="K34" s="20">
        <v>5</v>
      </c>
      <c r="L34" s="20">
        <v>4.1666999999999996</v>
      </c>
      <c r="M34" s="20">
        <v>70.333299999999994</v>
      </c>
      <c r="N34" s="21">
        <v>150000</v>
      </c>
      <c r="O34" s="13" t="s">
        <v>59</v>
      </c>
      <c r="P34" s="13" t="s">
        <v>61</v>
      </c>
      <c r="Q34" s="22" t="s">
        <v>61</v>
      </c>
      <c r="R34" s="14">
        <v>0.61</v>
      </c>
      <c r="S34" s="22" t="s">
        <v>79</v>
      </c>
      <c r="T34" s="15">
        <v>46022</v>
      </c>
      <c r="U34" s="15">
        <v>46022</v>
      </c>
      <c r="V34" s="19"/>
    </row>
    <row r="35" spans="1:23" ht="12.7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20">
        <v>31</v>
      </c>
      <c r="G35" s="20">
        <v>11.666700000000001</v>
      </c>
      <c r="H35" s="20">
        <v>13</v>
      </c>
      <c r="I35" s="20">
        <v>5</v>
      </c>
      <c r="J35" s="20">
        <v>7</v>
      </c>
      <c r="K35" s="20">
        <v>7</v>
      </c>
      <c r="L35" s="20">
        <v>5</v>
      </c>
      <c r="M35" s="20">
        <v>79.666700000000006</v>
      </c>
      <c r="N35" s="21">
        <v>200000</v>
      </c>
      <c r="O35" s="13" t="s">
        <v>59</v>
      </c>
      <c r="P35" s="13" t="s">
        <v>61</v>
      </c>
      <c r="Q35" s="22" t="s">
        <v>61</v>
      </c>
      <c r="R35" s="14">
        <v>0.49</v>
      </c>
      <c r="S35" s="22" t="s">
        <v>77</v>
      </c>
      <c r="T35" s="15">
        <v>46203</v>
      </c>
      <c r="U35" s="15">
        <v>46203</v>
      </c>
      <c r="V35" s="19"/>
    </row>
    <row r="36" spans="1:23" ht="12.7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20">
        <v>28.5</v>
      </c>
      <c r="G36" s="20">
        <v>12.333299999999999</v>
      </c>
      <c r="H36" s="20">
        <v>9.3332999999999995</v>
      </c>
      <c r="I36" s="20">
        <v>3</v>
      </c>
      <c r="J36" s="20">
        <v>7</v>
      </c>
      <c r="K36" s="20">
        <v>6</v>
      </c>
      <c r="L36" s="20">
        <v>5</v>
      </c>
      <c r="M36" s="20">
        <v>71.166700000000006</v>
      </c>
      <c r="N36" s="21">
        <v>300000</v>
      </c>
      <c r="O36" s="13" t="s">
        <v>59</v>
      </c>
      <c r="P36" s="13" t="s">
        <v>60</v>
      </c>
      <c r="Q36" s="22" t="s">
        <v>60</v>
      </c>
      <c r="R36" s="14">
        <v>0.28000000000000003</v>
      </c>
      <c r="S36" s="22" t="s">
        <v>75</v>
      </c>
      <c r="T36" s="15">
        <v>45808</v>
      </c>
      <c r="U36" s="15">
        <v>45808</v>
      </c>
      <c r="V36" s="19"/>
    </row>
    <row r="37" spans="1:23" ht="12.7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20">
        <v>32</v>
      </c>
      <c r="G37" s="20">
        <v>12.666700000000001</v>
      </c>
      <c r="H37" s="20">
        <v>11</v>
      </c>
      <c r="I37" s="20">
        <v>4</v>
      </c>
      <c r="J37" s="20">
        <v>7</v>
      </c>
      <c r="K37" s="20">
        <v>8</v>
      </c>
      <c r="L37" s="20">
        <v>4</v>
      </c>
      <c r="M37" s="20">
        <v>78.666700000000006</v>
      </c>
      <c r="N37" s="21">
        <v>100000</v>
      </c>
      <c r="O37" s="13" t="s">
        <v>59</v>
      </c>
      <c r="P37" s="13" t="s">
        <v>60</v>
      </c>
      <c r="Q37" s="22" t="s">
        <v>60</v>
      </c>
      <c r="R37" s="14">
        <v>0.33</v>
      </c>
      <c r="S37" s="22" t="s">
        <v>75</v>
      </c>
      <c r="T37" s="15">
        <v>46173</v>
      </c>
      <c r="U37" s="15">
        <v>46173</v>
      </c>
      <c r="V37" s="19"/>
    </row>
    <row r="38" spans="1:23" ht="12.7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20">
        <v>29.5</v>
      </c>
      <c r="G38" s="20">
        <v>13.333299999999999</v>
      </c>
      <c r="H38" s="20">
        <v>11.666700000000001</v>
      </c>
      <c r="I38" s="20">
        <v>5</v>
      </c>
      <c r="J38" s="20">
        <v>6</v>
      </c>
      <c r="K38" s="20">
        <v>6</v>
      </c>
      <c r="L38" s="20">
        <v>4</v>
      </c>
      <c r="M38" s="20">
        <v>75.5</v>
      </c>
      <c r="N38" s="21">
        <v>100000</v>
      </c>
      <c r="O38" s="13" t="s">
        <v>59</v>
      </c>
      <c r="P38" s="13" t="s">
        <v>60</v>
      </c>
      <c r="Q38" s="22" t="s">
        <v>60</v>
      </c>
      <c r="R38" s="14">
        <v>0.13</v>
      </c>
      <c r="S38" s="22" t="s">
        <v>75</v>
      </c>
      <c r="T38" s="15">
        <v>45930</v>
      </c>
      <c r="U38" s="15">
        <v>45930</v>
      </c>
      <c r="V38" s="19"/>
    </row>
    <row r="39" spans="1:23" ht="12.7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20">
        <v>28.166699999999999</v>
      </c>
      <c r="G39" s="20">
        <v>12.333299999999999</v>
      </c>
      <c r="H39" s="20">
        <v>9.3332999999999995</v>
      </c>
      <c r="I39" s="20">
        <v>3.1667000000000001</v>
      </c>
      <c r="J39" s="20">
        <v>7</v>
      </c>
      <c r="K39" s="20">
        <v>7.1666999999999996</v>
      </c>
      <c r="L39" s="20">
        <v>4</v>
      </c>
      <c r="M39" s="20">
        <v>71.166700000000006</v>
      </c>
      <c r="N39" s="21">
        <v>172250</v>
      </c>
      <c r="O39" s="13" t="s">
        <v>59</v>
      </c>
      <c r="P39" s="13" t="s">
        <v>61</v>
      </c>
      <c r="Q39" s="22" t="s">
        <v>61</v>
      </c>
      <c r="R39" s="14">
        <v>0.75</v>
      </c>
      <c r="S39" s="22" t="s">
        <v>124</v>
      </c>
      <c r="T39" s="15">
        <v>46052</v>
      </c>
      <c r="U39" s="15">
        <v>46053</v>
      </c>
      <c r="V39" s="19"/>
    </row>
    <row r="40" spans="1:23" ht="12.7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20">
        <v>27</v>
      </c>
      <c r="G40" s="20">
        <v>12</v>
      </c>
      <c r="H40" s="20">
        <v>10</v>
      </c>
      <c r="I40" s="20">
        <v>5</v>
      </c>
      <c r="J40" s="20">
        <v>6</v>
      </c>
      <c r="K40" s="20">
        <v>6</v>
      </c>
      <c r="L40" s="20">
        <v>5</v>
      </c>
      <c r="M40" s="20">
        <v>71</v>
      </c>
      <c r="N40" s="21">
        <v>200000</v>
      </c>
      <c r="O40" s="13" t="s">
        <v>59</v>
      </c>
      <c r="P40" s="13" t="s">
        <v>60</v>
      </c>
      <c r="Q40" s="22" t="s">
        <v>60</v>
      </c>
      <c r="R40" s="14">
        <v>0.2</v>
      </c>
      <c r="S40" s="22" t="s">
        <v>75</v>
      </c>
      <c r="T40" s="15">
        <v>46022</v>
      </c>
      <c r="U40" s="15">
        <v>46022</v>
      </c>
      <c r="V40" s="19"/>
    </row>
    <row r="41" spans="1:23" ht="12.7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20">
        <v>23.666699999999999</v>
      </c>
      <c r="G41" s="20">
        <v>12</v>
      </c>
      <c r="H41" s="20">
        <v>7.8333000000000004</v>
      </c>
      <c r="I41" s="20">
        <v>4</v>
      </c>
      <c r="J41" s="20">
        <v>7</v>
      </c>
      <c r="K41" s="20">
        <v>6</v>
      </c>
      <c r="L41" s="20">
        <v>5</v>
      </c>
      <c r="M41" s="20">
        <v>65.5</v>
      </c>
      <c r="N41" s="21">
        <v>0</v>
      </c>
      <c r="O41" s="13" t="s">
        <v>59</v>
      </c>
      <c r="P41" s="13" t="s">
        <v>60</v>
      </c>
      <c r="Q41" s="22"/>
      <c r="R41" s="14">
        <v>7.0000000000000007E-2</v>
      </c>
      <c r="S41" s="22"/>
      <c r="T41" s="15">
        <v>46022</v>
      </c>
      <c r="U41" s="15"/>
      <c r="V41" s="19"/>
    </row>
    <row r="42" spans="1:23" s="32" customFormat="1" ht="13.5" customHeight="1" x14ac:dyDescent="0.25">
      <c r="A42" s="16" t="s">
        <v>122</v>
      </c>
      <c r="B42" s="16" t="s">
        <v>113</v>
      </c>
      <c r="C42" s="23" t="s">
        <v>123</v>
      </c>
      <c r="D42" s="17">
        <v>1500000</v>
      </c>
      <c r="E42" s="17">
        <v>300000</v>
      </c>
      <c r="F42" s="24">
        <v>30.833300000000001</v>
      </c>
      <c r="G42" s="24">
        <v>13.833299999999999</v>
      </c>
      <c r="H42" s="24">
        <v>13</v>
      </c>
      <c r="I42" s="24">
        <v>5</v>
      </c>
      <c r="J42" s="24">
        <v>8</v>
      </c>
      <c r="K42" s="24">
        <v>8</v>
      </c>
      <c r="L42" s="24">
        <v>4</v>
      </c>
      <c r="M42" s="24">
        <v>82.666700000000006</v>
      </c>
      <c r="N42" s="25">
        <v>250000</v>
      </c>
      <c r="O42" s="27" t="s">
        <v>59</v>
      </c>
      <c r="P42" s="27" t="s">
        <v>60</v>
      </c>
      <c r="Q42" s="28" t="s">
        <v>61</v>
      </c>
      <c r="R42" s="29">
        <v>0.2</v>
      </c>
      <c r="S42" s="28" t="s">
        <v>77</v>
      </c>
      <c r="T42" s="30">
        <v>45838</v>
      </c>
      <c r="U42" s="30">
        <v>45838</v>
      </c>
      <c r="V42" s="31"/>
    </row>
    <row r="43" spans="1:23" ht="13.5" customHeight="1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20">
        <v>18.222200000000001</v>
      </c>
      <c r="G43" s="20">
        <v>10.8889</v>
      </c>
      <c r="H43" s="20">
        <v>8.4443999999999999</v>
      </c>
      <c r="I43" s="20">
        <v>3.3332999999999999</v>
      </c>
      <c r="J43" s="20">
        <v>8.2222000000000008</v>
      </c>
      <c r="K43" s="20">
        <v>7.8888999999999996</v>
      </c>
      <c r="L43" s="20">
        <v>5</v>
      </c>
      <c r="M43" s="20">
        <f>SUM(F43:L43)</f>
        <v>61.999900000000004</v>
      </c>
      <c r="N43" s="21">
        <v>0</v>
      </c>
      <c r="O43" s="13" t="s">
        <v>59</v>
      </c>
      <c r="P43" s="13" t="s">
        <v>60</v>
      </c>
      <c r="Q43" s="22"/>
      <c r="R43" s="14">
        <v>0.3</v>
      </c>
      <c r="S43" s="22"/>
      <c r="T43" s="15">
        <v>45930</v>
      </c>
      <c r="U43" s="15"/>
      <c r="V43" s="19"/>
    </row>
    <row r="44" spans="1:23" ht="13.5" customHeight="1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20">
        <v>32.555599999999998</v>
      </c>
      <c r="G44" s="20">
        <v>12.222200000000001</v>
      </c>
      <c r="H44" s="20">
        <v>14</v>
      </c>
      <c r="I44" s="20">
        <v>5</v>
      </c>
      <c r="J44" s="20">
        <v>6.4443999999999999</v>
      </c>
      <c r="K44" s="20">
        <v>6.5556000000000001</v>
      </c>
      <c r="L44" s="20">
        <v>4</v>
      </c>
      <c r="M44" s="20">
        <f t="shared" ref="M44:M48" si="1">SUM(F44:L44)</f>
        <v>80.777799999999999</v>
      </c>
      <c r="N44" s="21">
        <v>200000</v>
      </c>
      <c r="O44" s="13" t="s">
        <v>59</v>
      </c>
      <c r="P44" s="13" t="s">
        <v>61</v>
      </c>
      <c r="Q44" s="22" t="s">
        <v>61</v>
      </c>
      <c r="R44" s="14">
        <v>0.46</v>
      </c>
      <c r="S44" s="22" t="s">
        <v>77</v>
      </c>
      <c r="T44" s="15">
        <v>45991</v>
      </c>
      <c r="U44" s="15">
        <v>45991</v>
      </c>
      <c r="V44" s="19"/>
      <c r="W44" s="19"/>
    </row>
    <row r="45" spans="1:23" ht="13.5" customHeight="1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20">
        <v>33.222200000000001</v>
      </c>
      <c r="G45" s="20">
        <v>12.5556</v>
      </c>
      <c r="H45" s="20">
        <v>12.5556</v>
      </c>
      <c r="I45" s="20">
        <v>4.2222</v>
      </c>
      <c r="J45" s="20">
        <v>6.5556000000000001</v>
      </c>
      <c r="K45" s="20">
        <v>7.5556000000000001</v>
      </c>
      <c r="L45" s="20">
        <v>4.2222</v>
      </c>
      <c r="M45" s="20">
        <f t="shared" si="1"/>
        <v>80.888999999999996</v>
      </c>
      <c r="N45" s="21">
        <v>150000</v>
      </c>
      <c r="O45" s="13" t="s">
        <v>59</v>
      </c>
      <c r="P45" s="13" t="s">
        <v>60</v>
      </c>
      <c r="Q45" s="22" t="s">
        <v>60</v>
      </c>
      <c r="R45" s="14">
        <v>0.19</v>
      </c>
      <c r="S45" s="22" t="s">
        <v>75</v>
      </c>
      <c r="T45" s="15">
        <v>46203</v>
      </c>
      <c r="U45" s="15">
        <v>46203</v>
      </c>
      <c r="V45" s="19"/>
      <c r="W45" s="19"/>
    </row>
    <row r="46" spans="1:23" ht="13.5" customHeight="1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20">
        <v>32</v>
      </c>
      <c r="G46" s="20">
        <v>12.222200000000001</v>
      </c>
      <c r="H46" s="20">
        <v>12</v>
      </c>
      <c r="I46" s="20">
        <v>4.2222</v>
      </c>
      <c r="J46" s="20">
        <v>6.5556000000000001</v>
      </c>
      <c r="K46" s="20">
        <v>7.5556000000000001</v>
      </c>
      <c r="L46" s="20">
        <v>4.3333000000000004</v>
      </c>
      <c r="M46" s="20">
        <f t="shared" si="1"/>
        <v>78.888899999999992</v>
      </c>
      <c r="N46" s="21">
        <v>150000</v>
      </c>
      <c r="O46" s="13" t="s">
        <v>59</v>
      </c>
      <c r="P46" s="13" t="s">
        <v>60</v>
      </c>
      <c r="Q46" s="22" t="s">
        <v>60</v>
      </c>
      <c r="R46" s="14">
        <v>0.26</v>
      </c>
      <c r="S46" s="22" t="s">
        <v>75</v>
      </c>
      <c r="T46" s="15">
        <v>46203</v>
      </c>
      <c r="U46" s="15">
        <v>46203</v>
      </c>
      <c r="V46" s="19"/>
      <c r="W46" s="19"/>
    </row>
    <row r="47" spans="1:23" ht="13.5" customHeight="1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20">
        <v>29.444400000000002</v>
      </c>
      <c r="G47" s="20">
        <v>12.4444</v>
      </c>
      <c r="H47" s="20">
        <v>12.5556</v>
      </c>
      <c r="I47" s="20">
        <v>5</v>
      </c>
      <c r="J47" s="20">
        <v>5.6666999999999996</v>
      </c>
      <c r="K47" s="20">
        <v>7.4443999999999999</v>
      </c>
      <c r="L47" s="20">
        <v>4.8888999999999996</v>
      </c>
      <c r="M47" s="20">
        <f t="shared" si="1"/>
        <v>77.444400000000002</v>
      </c>
      <c r="N47" s="21">
        <v>200000</v>
      </c>
      <c r="O47" s="13" t="s">
        <v>59</v>
      </c>
      <c r="P47" s="13" t="s">
        <v>61</v>
      </c>
      <c r="Q47" s="22" t="s">
        <v>60</v>
      </c>
      <c r="R47" s="14">
        <v>0.39</v>
      </c>
      <c r="S47" s="22" t="s">
        <v>75</v>
      </c>
      <c r="T47" s="15">
        <v>46052</v>
      </c>
      <c r="U47" s="15">
        <v>46053</v>
      </c>
      <c r="V47" s="19"/>
      <c r="W47" s="19"/>
    </row>
    <row r="48" spans="1:23" ht="13.5" customHeight="1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20">
        <v>29.333300000000001</v>
      </c>
      <c r="G48" s="20">
        <v>11.4444</v>
      </c>
      <c r="H48" s="20">
        <v>12.666700000000001</v>
      </c>
      <c r="I48" s="20">
        <v>5</v>
      </c>
      <c r="J48" s="20">
        <v>6.4443999999999999</v>
      </c>
      <c r="K48" s="20">
        <v>6.7778</v>
      </c>
      <c r="L48" s="20">
        <v>4</v>
      </c>
      <c r="M48" s="20">
        <f t="shared" si="1"/>
        <v>75.666600000000003</v>
      </c>
      <c r="N48" s="21">
        <v>200000</v>
      </c>
      <c r="O48" s="13" t="s">
        <v>59</v>
      </c>
      <c r="P48" s="13" t="s">
        <v>61</v>
      </c>
      <c r="Q48" s="22" t="s">
        <v>61</v>
      </c>
      <c r="R48" s="14">
        <v>0.75</v>
      </c>
      <c r="S48" s="22" t="s">
        <v>74</v>
      </c>
      <c r="T48" s="15">
        <v>46203</v>
      </c>
      <c r="U48" s="15">
        <v>46203</v>
      </c>
      <c r="V48" s="19"/>
      <c r="W48" s="19"/>
    </row>
    <row r="49" spans="4:14" x14ac:dyDescent="0.35">
      <c r="D49" s="5">
        <f>SUM(D15:D48)</f>
        <v>24327762</v>
      </c>
      <c r="E49" s="5">
        <f>SUM(E15:E48)</f>
        <v>7550000</v>
      </c>
      <c r="F49" s="5"/>
      <c r="G49" s="5"/>
      <c r="N49" s="18">
        <f>SUM(N15:N48)</f>
        <v>5762250</v>
      </c>
    </row>
    <row r="50" spans="4:14" x14ac:dyDescent="0.35">
      <c r="E50" s="5"/>
      <c r="F50" s="5"/>
      <c r="G50" s="5"/>
      <c r="M50" s="2" t="s">
        <v>16</v>
      </c>
      <c r="N50" s="18">
        <f>8000000-N49</f>
        <v>2237750</v>
      </c>
    </row>
  </sheetData>
  <sortState xmlns:xlrd2="http://schemas.microsoft.com/office/spreadsheetml/2017/richdata2" ref="A12:BP41">
    <sortCondition ref="A12"/>
  </sortState>
  <mergeCells count="23">
    <mergeCell ref="P12:P13"/>
    <mergeCell ref="T12:T13"/>
    <mergeCell ref="U12:U13"/>
    <mergeCell ref="F12:F13"/>
    <mergeCell ref="G12:G13"/>
    <mergeCell ref="H12:H13"/>
    <mergeCell ref="R12:R13"/>
    <mergeCell ref="I12:I13"/>
    <mergeCell ref="J12:J13"/>
    <mergeCell ref="K12:K13"/>
    <mergeCell ref="L12:L13"/>
    <mergeCell ref="S12:S13"/>
    <mergeCell ref="Q12:Q13"/>
    <mergeCell ref="M12:M13"/>
    <mergeCell ref="N12:N13"/>
    <mergeCell ref="O12:O13"/>
    <mergeCell ref="D10:O10"/>
    <mergeCell ref="F9:N9"/>
    <mergeCell ref="A12:A14"/>
    <mergeCell ref="B12:B14"/>
    <mergeCell ref="C12:C14"/>
    <mergeCell ref="D12:D14"/>
    <mergeCell ref="E12:E14"/>
  </mergeCells>
  <dataValidations count="4">
    <dataValidation type="decimal" operator="lessThanOrEqual" allowBlank="1" showInputMessage="1" showErrorMessage="1" error="max. 40" sqref="F15:F48" xr:uid="{598E021F-7598-4649-9D72-595ECC0B301B}">
      <formula1>40</formula1>
    </dataValidation>
    <dataValidation type="decimal" operator="lessThanOrEqual" allowBlank="1" showInputMessage="1" showErrorMessage="1" error="max. 15" sqref="G15:H48" xr:uid="{30149E0F-DB1B-4108-9C2A-1A0C6C4E5691}">
      <formula1>15</formula1>
    </dataValidation>
    <dataValidation type="decimal" operator="lessThanOrEqual" allowBlank="1" showInputMessage="1" showErrorMessage="1" error="max. 5" sqref="L15:L48 I15:I48" xr:uid="{21850F27-6019-4A3B-A0D2-0DB97796ED6E}">
      <formula1>5</formula1>
    </dataValidation>
    <dataValidation type="decimal" operator="lessThanOrEqual" allowBlank="1" showInputMessage="1" showErrorMessage="1" error="max. 10" sqref="J15:K48" xr:uid="{AABA79B2-E2E4-48F3-A1FF-41E33D76A354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78870-25B5-4D78-AF57-6F8CD46F4F11}">
  <dimension ref="A1:BZ49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650000000000006" customHeight="1" x14ac:dyDescent="0.35">
      <c r="D9" s="2" t="s">
        <v>29</v>
      </c>
      <c r="F9" s="36" t="s">
        <v>73</v>
      </c>
      <c r="G9" s="36"/>
      <c r="H9" s="36"/>
      <c r="I9" s="36"/>
      <c r="J9" s="36"/>
      <c r="K9" s="36"/>
      <c r="L9" s="36"/>
      <c r="M9" s="10"/>
    </row>
    <row r="10" spans="1:78" ht="25.5" customHeight="1" x14ac:dyDescent="0.25">
      <c r="D10" s="35" t="s">
        <v>30</v>
      </c>
      <c r="E10" s="35"/>
      <c r="F10" s="35"/>
      <c r="G10" s="35"/>
      <c r="H10" s="35"/>
      <c r="I10" s="35"/>
      <c r="J10" s="35"/>
      <c r="K10" s="35"/>
      <c r="L10" s="35"/>
      <c r="M10" s="35"/>
    </row>
    <row r="11" spans="1:78" x14ac:dyDescent="0.35">
      <c r="A11" s="6"/>
    </row>
    <row r="12" spans="1:78" ht="26.65" customHeight="1" x14ac:dyDescent="0.35">
      <c r="A12" s="37" t="s">
        <v>0</v>
      </c>
      <c r="B12" s="37" t="s">
        <v>1</v>
      </c>
      <c r="C12" s="37" t="s">
        <v>15</v>
      </c>
      <c r="D12" s="37" t="s">
        <v>12</v>
      </c>
      <c r="E12" s="39" t="s">
        <v>2</v>
      </c>
      <c r="F12" s="37" t="s">
        <v>26</v>
      </c>
      <c r="G12" s="37" t="s">
        <v>13</v>
      </c>
      <c r="H12" s="37" t="s">
        <v>14</v>
      </c>
      <c r="I12" s="37" t="s">
        <v>24</v>
      </c>
      <c r="J12" s="37" t="s">
        <v>25</v>
      </c>
      <c r="K12" s="37" t="s">
        <v>27</v>
      </c>
      <c r="L12" s="37" t="s">
        <v>3</v>
      </c>
      <c r="M12" s="37" t="s">
        <v>4</v>
      </c>
    </row>
    <row r="13" spans="1:78" ht="59.65" customHeight="1" x14ac:dyDescent="0.35">
      <c r="A13" s="38"/>
      <c r="B13" s="38"/>
      <c r="C13" s="38"/>
      <c r="D13" s="38"/>
      <c r="E13" s="40"/>
      <c r="F13" s="41"/>
      <c r="G13" s="41"/>
      <c r="H13" s="41"/>
      <c r="I13" s="41"/>
      <c r="J13" s="41"/>
      <c r="K13" s="41"/>
      <c r="L13" s="41"/>
      <c r="M13" s="41"/>
    </row>
    <row r="14" spans="1:78" ht="52.5" customHeight="1" x14ac:dyDescent="0.35">
      <c r="A14" s="41"/>
      <c r="B14" s="41"/>
      <c r="C14" s="41"/>
      <c r="D14" s="41"/>
      <c r="E14" s="44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22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30</v>
      </c>
      <c r="G19" s="4">
        <v>11</v>
      </c>
      <c r="H19" s="4">
        <v>12</v>
      </c>
      <c r="I19" s="4">
        <v>3</v>
      </c>
      <c r="J19" s="4">
        <v>6</v>
      </c>
      <c r="K19" s="4">
        <v>5</v>
      </c>
      <c r="L19" s="4">
        <v>5</v>
      </c>
      <c r="M19" s="4">
        <f t="shared" si="0"/>
        <v>72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>SUM(F23:L23)</f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ref="M24:M48" si="1">SUM(F24:L24)</f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1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1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32</v>
      </c>
      <c r="G27" s="4">
        <v>12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1"/>
        <v>74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1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31</v>
      </c>
      <c r="G29" s="4">
        <v>10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1"/>
        <v>70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1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29</v>
      </c>
      <c r="G31" s="4">
        <v>12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1"/>
        <v>73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1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13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1"/>
        <v>77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32</v>
      </c>
      <c r="G34" s="4">
        <v>10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1"/>
        <v>70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10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1"/>
        <v>78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28</v>
      </c>
      <c r="G36" s="4">
        <v>13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1"/>
        <v>71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13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1"/>
        <v>79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29</v>
      </c>
      <c r="G38" s="4">
        <v>13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1"/>
        <v>75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27</v>
      </c>
      <c r="G39" s="4">
        <v>13</v>
      </c>
      <c r="H39" s="4">
        <v>9</v>
      </c>
      <c r="I39" s="4">
        <v>3</v>
      </c>
      <c r="J39" s="4">
        <v>7</v>
      </c>
      <c r="K39" s="4">
        <v>7</v>
      </c>
      <c r="L39" s="4">
        <v>4</v>
      </c>
      <c r="M39" s="4">
        <f t="shared" si="1"/>
        <v>70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1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1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31</v>
      </c>
      <c r="G42" s="4">
        <v>13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1"/>
        <v>82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15</v>
      </c>
      <c r="G43" s="34">
        <v>12</v>
      </c>
      <c r="H43" s="20">
        <v>9</v>
      </c>
      <c r="I43" s="20">
        <v>3</v>
      </c>
      <c r="J43" s="20">
        <v>8</v>
      </c>
      <c r="K43" s="20">
        <v>6</v>
      </c>
      <c r="L43" s="20">
        <v>5</v>
      </c>
      <c r="M43" s="4">
        <f t="shared" si="1"/>
        <v>58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1"/>
        <v>78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29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4</v>
      </c>
      <c r="M45" s="4">
        <f t="shared" si="1"/>
        <v>74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4</v>
      </c>
      <c r="M46" s="4">
        <f t="shared" si="1"/>
        <v>76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1"/>
        <v>77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1"/>
        <v>75</v>
      </c>
    </row>
    <row r="49" spans="4:5" x14ac:dyDescent="0.35">
      <c r="D49" s="5">
        <f>SUM(D15:D48)</f>
        <v>24327762</v>
      </c>
      <c r="E49" s="5">
        <f>SUM(E15:E48)</f>
        <v>7550000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H43:H48" xr:uid="{1EAF000E-BD15-4AA2-BA76-6F5DC1BBABF7}">
      <formula1>40</formula1>
    </dataValidation>
    <dataValidation type="decimal" operator="lessThanOrEqual" allowBlank="1" showInputMessage="1" showErrorMessage="1" error="max. 15" sqref="G15:H42 I43:J48" xr:uid="{E515C8B7-4EA9-4ED9-BEB0-753C085A5FAB}">
      <formula1>15</formula1>
    </dataValidation>
    <dataValidation type="decimal" operator="lessThanOrEqual" allowBlank="1" showInputMessage="1" showErrorMessage="1" error="max. 5" sqref="L15:L42 I15:I42 K43:K48" xr:uid="{CCDC5468-67A9-43EB-AAD1-C9FB8606DC38}">
      <formula1>5</formula1>
    </dataValidation>
    <dataValidation type="decimal" operator="lessThanOrEqual" allowBlank="1" showInputMessage="1" showErrorMessage="1" error="max. 10" sqref="J15:K42 L43:L48" xr:uid="{4A40B766-4C46-4139-82D3-BABA96934FDE}">
      <formula1>10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C15E-7C8A-4D9C-9ED7-E8E26DFA7CD5}">
  <dimension ref="A1:BZ50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3.65" customHeight="1" x14ac:dyDescent="0.35">
      <c r="D9" s="2" t="s">
        <v>29</v>
      </c>
      <c r="F9" s="36" t="s">
        <v>73</v>
      </c>
      <c r="G9" s="36"/>
      <c r="H9" s="36"/>
      <c r="I9" s="36"/>
      <c r="J9" s="36"/>
      <c r="K9" s="36"/>
      <c r="L9" s="36"/>
      <c r="M9" s="10"/>
    </row>
    <row r="10" spans="1:78" ht="25.5" customHeight="1" x14ac:dyDescent="0.25">
      <c r="D10" s="35" t="s">
        <v>30</v>
      </c>
      <c r="E10" s="35"/>
      <c r="F10" s="35"/>
      <c r="G10" s="35"/>
      <c r="H10" s="35"/>
      <c r="I10" s="35"/>
      <c r="J10" s="35"/>
      <c r="K10" s="35"/>
      <c r="L10" s="35"/>
      <c r="M10" s="35"/>
    </row>
    <row r="11" spans="1:78" x14ac:dyDescent="0.35">
      <c r="A11" s="6"/>
    </row>
    <row r="12" spans="1:78" ht="26.65" customHeight="1" x14ac:dyDescent="0.35">
      <c r="A12" s="37" t="s">
        <v>0</v>
      </c>
      <c r="B12" s="37" t="s">
        <v>1</v>
      </c>
      <c r="C12" s="37" t="s">
        <v>15</v>
      </c>
      <c r="D12" s="37" t="s">
        <v>12</v>
      </c>
      <c r="E12" s="39" t="s">
        <v>2</v>
      </c>
      <c r="F12" s="37" t="s">
        <v>26</v>
      </c>
      <c r="G12" s="37" t="s">
        <v>13</v>
      </c>
      <c r="H12" s="37" t="s">
        <v>14</v>
      </c>
      <c r="I12" s="37" t="s">
        <v>24</v>
      </c>
      <c r="J12" s="37" t="s">
        <v>25</v>
      </c>
      <c r="K12" s="37" t="s">
        <v>27</v>
      </c>
      <c r="L12" s="37" t="s">
        <v>3</v>
      </c>
      <c r="M12" s="37" t="s">
        <v>4</v>
      </c>
    </row>
    <row r="13" spans="1:78" ht="59.65" customHeight="1" x14ac:dyDescent="0.35">
      <c r="A13" s="38"/>
      <c r="B13" s="38"/>
      <c r="C13" s="38"/>
      <c r="D13" s="38"/>
      <c r="E13" s="40"/>
      <c r="F13" s="41"/>
      <c r="G13" s="41"/>
      <c r="H13" s="41"/>
      <c r="I13" s="41"/>
      <c r="J13" s="41"/>
      <c r="K13" s="41"/>
      <c r="L13" s="41"/>
      <c r="M13" s="41"/>
    </row>
    <row r="14" spans="1:78" ht="52.5" customHeight="1" x14ac:dyDescent="0.35">
      <c r="A14" s="41"/>
      <c r="B14" s="41"/>
      <c r="C14" s="41"/>
      <c r="D14" s="41"/>
      <c r="E14" s="44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27</v>
      </c>
      <c r="G16" s="4">
        <v>12</v>
      </c>
      <c r="H16" s="4">
        <v>9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23" si="0">SUM(F16:L16)</f>
        <v>68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30</v>
      </c>
      <c r="G19" s="4">
        <v>11</v>
      </c>
      <c r="H19" s="4">
        <v>12</v>
      </c>
      <c r="I19" s="4">
        <v>3</v>
      </c>
      <c r="J19" s="4">
        <v>6</v>
      </c>
      <c r="K19" s="4">
        <v>5</v>
      </c>
      <c r="L19" s="4">
        <v>5</v>
      </c>
      <c r="M19" s="4">
        <f t="shared" si="0"/>
        <v>72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35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>SUM(F21:L21)</f>
        <v>85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33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76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>SUM(F24:L24)</f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ref="M25:M48" si="1">SUM(F25:L25)</f>
        <v>0</v>
      </c>
      <c r="N25" s="2" t="s">
        <v>125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1"/>
        <v>0</v>
      </c>
      <c r="N26" s="2" t="s">
        <v>125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1"/>
        <v>0</v>
      </c>
      <c r="N27" s="2" t="s">
        <v>125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1"/>
        <v>0</v>
      </c>
      <c r="N28" s="2" t="s">
        <v>125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1"/>
        <v>0</v>
      </c>
      <c r="N29" s="2" t="s">
        <v>125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1"/>
        <v>0</v>
      </c>
      <c r="N30" s="2" t="s">
        <v>125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1"/>
        <v>0</v>
      </c>
      <c r="N31" s="2" t="s">
        <v>125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1"/>
        <v>0</v>
      </c>
      <c r="N32" s="2" t="s">
        <v>125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1"/>
        <v>0</v>
      </c>
      <c r="N33" s="2" t="s">
        <v>125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1"/>
        <v>0</v>
      </c>
      <c r="N34" s="2" t="s">
        <v>125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1"/>
        <v>0</v>
      </c>
      <c r="N35" s="2" t="s">
        <v>125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1"/>
        <v>0</v>
      </c>
      <c r="N36" s="2" t="s">
        <v>125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1"/>
        <v>0</v>
      </c>
      <c r="N37" s="2" t="s">
        <v>125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1"/>
        <v>0</v>
      </c>
      <c r="N38" s="2" t="s">
        <v>125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1"/>
        <v>0</v>
      </c>
      <c r="N39" s="2" t="s">
        <v>125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1"/>
        <v>0</v>
      </c>
      <c r="N40" s="2" t="s">
        <v>125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1"/>
        <v>0</v>
      </c>
      <c r="N41" s="2" t="s">
        <v>125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1"/>
        <v>0</v>
      </c>
      <c r="N42" s="2" t="s">
        <v>125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ht="13.5" customHeight="1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27</v>
      </c>
      <c r="G43" s="34">
        <v>10</v>
      </c>
      <c r="H43" s="20">
        <v>7</v>
      </c>
      <c r="I43" s="20">
        <v>4</v>
      </c>
      <c r="J43" s="20">
        <v>8</v>
      </c>
      <c r="K43" s="20">
        <v>8</v>
      </c>
      <c r="L43" s="20">
        <v>5</v>
      </c>
      <c r="M43" s="4">
        <f t="shared" si="1"/>
        <v>69</v>
      </c>
      <c r="N43" s="33"/>
      <c r="O43" s="33"/>
    </row>
    <row r="44" spans="1:78" ht="13.5" customHeight="1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35</v>
      </c>
      <c r="G44" s="34">
        <v>14</v>
      </c>
      <c r="H44" s="20">
        <v>15</v>
      </c>
      <c r="I44" s="20">
        <v>5</v>
      </c>
      <c r="J44" s="20">
        <v>9</v>
      </c>
      <c r="K44" s="20">
        <v>9</v>
      </c>
      <c r="L44" s="20">
        <v>5</v>
      </c>
      <c r="M44" s="4">
        <f t="shared" si="1"/>
        <v>92</v>
      </c>
      <c r="N44" s="33"/>
      <c r="O44" s="33"/>
    </row>
    <row r="45" spans="1:78" ht="13.5" customHeight="1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38</v>
      </c>
      <c r="G45" s="34">
        <v>15</v>
      </c>
      <c r="H45" s="20">
        <v>15</v>
      </c>
      <c r="I45" s="20">
        <v>5</v>
      </c>
      <c r="J45" s="20">
        <v>9</v>
      </c>
      <c r="K45" s="20">
        <v>9</v>
      </c>
      <c r="L45" s="20">
        <v>4</v>
      </c>
      <c r="M45" s="4">
        <f t="shared" si="1"/>
        <v>95</v>
      </c>
      <c r="N45" s="33"/>
      <c r="O45" s="33"/>
    </row>
    <row r="46" spans="1:78" ht="13.5" customHeight="1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35</v>
      </c>
      <c r="G46" s="34">
        <v>14</v>
      </c>
      <c r="H46" s="20">
        <v>13</v>
      </c>
      <c r="I46" s="20">
        <v>5</v>
      </c>
      <c r="J46" s="20">
        <v>9</v>
      </c>
      <c r="K46" s="20">
        <v>9</v>
      </c>
      <c r="L46" s="20">
        <v>5</v>
      </c>
      <c r="M46" s="4">
        <f t="shared" si="1"/>
        <v>90</v>
      </c>
      <c r="N46" s="33"/>
      <c r="O46" s="33"/>
    </row>
    <row r="47" spans="1:78" ht="13.5" customHeight="1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10</v>
      </c>
      <c r="H47" s="20">
        <v>11</v>
      </c>
      <c r="I47" s="20">
        <v>5</v>
      </c>
      <c r="J47" s="20">
        <v>9</v>
      </c>
      <c r="K47" s="20">
        <v>9</v>
      </c>
      <c r="L47" s="20">
        <v>4</v>
      </c>
      <c r="M47" s="4">
        <f t="shared" si="1"/>
        <v>77</v>
      </c>
      <c r="N47" s="33"/>
      <c r="O47" s="33"/>
    </row>
    <row r="48" spans="1:78" ht="13.5" customHeight="1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30</v>
      </c>
      <c r="G48" s="34">
        <v>10</v>
      </c>
      <c r="H48" s="20">
        <v>13</v>
      </c>
      <c r="I48" s="20">
        <v>5</v>
      </c>
      <c r="J48" s="20">
        <v>9</v>
      </c>
      <c r="K48" s="20">
        <v>9</v>
      </c>
      <c r="L48" s="20">
        <v>5</v>
      </c>
      <c r="M48" s="4">
        <f t="shared" si="1"/>
        <v>81</v>
      </c>
      <c r="N48" s="33"/>
      <c r="O48" s="33"/>
    </row>
    <row r="49" spans="4:5" x14ac:dyDescent="0.35">
      <c r="D49" s="5">
        <f>SUM(D15:D48)</f>
        <v>24327762</v>
      </c>
      <c r="E49" s="5">
        <f>SUM(E15:E48)</f>
        <v>7550000</v>
      </c>
    </row>
    <row r="50" spans="4:5" x14ac:dyDescent="0.35">
      <c r="E50" s="5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10" sqref="J15:K24 L43:L48" xr:uid="{FF25E168-74ED-40BA-887A-E432CEC05973}">
      <formula1>10</formula1>
    </dataValidation>
    <dataValidation type="decimal" operator="lessThanOrEqual" allowBlank="1" showInputMessage="1" showErrorMessage="1" error="max. 5" sqref="L15:L24 I15:I24 N43:N48 K43:K48" xr:uid="{C0BF3698-E917-4C77-BE82-2C804E6C75AD}">
      <formula1>5</formula1>
    </dataValidation>
    <dataValidation type="decimal" operator="lessThanOrEqual" allowBlank="1" showInputMessage="1" showErrorMessage="1" error="max. 15" sqref="G15:H24 I43:J48" xr:uid="{17CC8FBE-A68D-458C-BF49-4B3CC06D2CD4}">
      <formula1>15</formula1>
    </dataValidation>
    <dataValidation type="decimal" operator="lessThanOrEqual" allowBlank="1" showInputMessage="1" showErrorMessage="1" error="max. 40" sqref="G25:L42 F15:F42 H43:H48" xr:uid="{3DE6D3C6-4D95-46E5-BE0A-C79536D86538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8246B-0F98-404F-A68C-817C9AC9B98C}">
  <dimension ref="A1:BZ50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5.650000000000006" customHeight="1" x14ac:dyDescent="0.35">
      <c r="D9" s="2" t="s">
        <v>29</v>
      </c>
      <c r="F9" s="36" t="s">
        <v>73</v>
      </c>
      <c r="G9" s="36"/>
      <c r="H9" s="36"/>
      <c r="I9" s="36"/>
      <c r="J9" s="36"/>
      <c r="K9" s="36"/>
      <c r="L9" s="36"/>
      <c r="M9" s="10"/>
    </row>
    <row r="10" spans="1:78" ht="25.5" customHeight="1" x14ac:dyDescent="0.25">
      <c r="D10" s="35" t="s">
        <v>30</v>
      </c>
      <c r="E10" s="35"/>
      <c r="F10" s="35"/>
      <c r="G10" s="35"/>
      <c r="H10" s="35"/>
      <c r="I10" s="35"/>
      <c r="J10" s="35"/>
      <c r="K10" s="35"/>
      <c r="L10" s="35"/>
      <c r="M10" s="35"/>
    </row>
    <row r="11" spans="1:78" x14ac:dyDescent="0.35">
      <c r="A11" s="6"/>
    </row>
    <row r="12" spans="1:78" ht="26.65" customHeight="1" x14ac:dyDescent="0.35">
      <c r="A12" s="37" t="s">
        <v>0</v>
      </c>
      <c r="B12" s="37" t="s">
        <v>1</v>
      </c>
      <c r="C12" s="37" t="s">
        <v>15</v>
      </c>
      <c r="D12" s="37" t="s">
        <v>12</v>
      </c>
      <c r="E12" s="39" t="s">
        <v>2</v>
      </c>
      <c r="F12" s="37" t="s">
        <v>26</v>
      </c>
      <c r="G12" s="37" t="s">
        <v>13</v>
      </c>
      <c r="H12" s="37" t="s">
        <v>14</v>
      </c>
      <c r="I12" s="37" t="s">
        <v>24</v>
      </c>
      <c r="J12" s="37" t="s">
        <v>25</v>
      </c>
      <c r="K12" s="37" t="s">
        <v>27</v>
      </c>
      <c r="L12" s="37" t="s">
        <v>3</v>
      </c>
      <c r="M12" s="37" t="s">
        <v>4</v>
      </c>
    </row>
    <row r="13" spans="1:78" ht="59.65" customHeight="1" x14ac:dyDescent="0.35">
      <c r="A13" s="38"/>
      <c r="B13" s="38"/>
      <c r="C13" s="38"/>
      <c r="D13" s="38"/>
      <c r="E13" s="40"/>
      <c r="F13" s="41"/>
      <c r="G13" s="41"/>
      <c r="H13" s="41"/>
      <c r="I13" s="41"/>
      <c r="J13" s="41"/>
      <c r="K13" s="41"/>
      <c r="L13" s="41"/>
      <c r="M13" s="41"/>
    </row>
    <row r="14" spans="1:78" ht="52.5" customHeight="1" x14ac:dyDescent="0.35">
      <c r="A14" s="41"/>
      <c r="B14" s="41"/>
      <c r="C14" s="41"/>
      <c r="D14" s="41"/>
      <c r="E14" s="44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48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33</v>
      </c>
      <c r="G19" s="4">
        <v>13</v>
      </c>
      <c r="H19" s="4">
        <v>12</v>
      </c>
      <c r="I19" s="4">
        <v>5</v>
      </c>
      <c r="J19" s="4">
        <v>7</v>
      </c>
      <c r="K19" s="4">
        <v>8</v>
      </c>
      <c r="L19" s="4">
        <v>5</v>
      </c>
      <c r="M19" s="4">
        <f t="shared" si="0"/>
        <v>83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72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72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72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72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72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72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72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72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72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72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72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72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72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72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72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72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72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72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30</v>
      </c>
      <c r="G43" s="34">
        <v>10</v>
      </c>
      <c r="H43" s="20">
        <v>11</v>
      </c>
      <c r="I43" s="20">
        <v>3</v>
      </c>
      <c r="J43" s="20">
        <v>8</v>
      </c>
      <c r="K43" s="20">
        <v>8</v>
      </c>
      <c r="L43" s="20">
        <v>5</v>
      </c>
      <c r="M43" s="4">
        <f t="shared" si="0"/>
        <v>75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78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32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5</v>
      </c>
      <c r="M45" s="4">
        <f t="shared" si="0"/>
        <v>78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33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5</v>
      </c>
      <c r="M46" s="4">
        <f t="shared" si="0"/>
        <v>79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30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78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4:5" x14ac:dyDescent="0.35">
      <c r="D49" s="5">
        <f>SUM(D15:D48)</f>
        <v>24327762</v>
      </c>
      <c r="E49" s="5">
        <f>SUM(E15:E48)</f>
        <v>7550000</v>
      </c>
    </row>
    <row r="50" spans="4:5" x14ac:dyDescent="0.35">
      <c r="E50" s="5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G25:L42 H43:H48" xr:uid="{9322DB29-F75F-4637-9C4F-03172CC60AA8}">
      <formula1>40</formula1>
    </dataValidation>
    <dataValidation type="decimal" operator="lessThanOrEqual" allowBlank="1" showInputMessage="1" showErrorMessage="1" error="max. 15" sqref="G15:H24 I43:J48" xr:uid="{0BA448E6-0099-4F70-B151-85A07F3011C2}">
      <formula1>15</formula1>
    </dataValidation>
    <dataValidation type="decimal" operator="lessThanOrEqual" allowBlank="1" showInputMessage="1" showErrorMessage="1" error="max. 5" sqref="L15:L24 I15:I24 K43:K48" xr:uid="{8A1258DB-7E87-4478-A94E-3345D355BD50}">
      <formula1>5</formula1>
    </dataValidation>
    <dataValidation type="decimal" operator="lessThanOrEqual" allowBlank="1" showInputMessage="1" showErrorMessage="1" error="max. 10" sqref="J15:K24 L43:L48" xr:uid="{F9967DE0-62C4-45BC-8E7C-231D69A0BBB3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C670C-3E48-4F82-BA2D-03A2B8686E6E}">
  <dimension ref="A1:BZ50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6.650000000000006" customHeight="1" x14ac:dyDescent="0.35">
      <c r="D9" s="2" t="s">
        <v>29</v>
      </c>
      <c r="F9" s="36" t="s">
        <v>73</v>
      </c>
      <c r="G9" s="36"/>
      <c r="H9" s="36"/>
      <c r="I9" s="36"/>
      <c r="J9" s="36"/>
      <c r="K9" s="36"/>
      <c r="L9" s="36"/>
      <c r="M9" s="10"/>
    </row>
    <row r="10" spans="1:78" ht="25.5" customHeight="1" x14ac:dyDescent="0.25">
      <c r="D10" s="35" t="s">
        <v>30</v>
      </c>
      <c r="E10" s="35"/>
      <c r="F10" s="35"/>
      <c r="G10" s="35"/>
      <c r="H10" s="35"/>
      <c r="I10" s="35"/>
      <c r="J10" s="35"/>
      <c r="K10" s="35"/>
      <c r="L10" s="35"/>
      <c r="M10" s="35"/>
    </row>
    <row r="11" spans="1:78" x14ac:dyDescent="0.35">
      <c r="A11" s="6"/>
    </row>
    <row r="12" spans="1:78" ht="26.65" customHeight="1" x14ac:dyDescent="0.35">
      <c r="A12" s="37" t="s">
        <v>0</v>
      </c>
      <c r="B12" s="37" t="s">
        <v>1</v>
      </c>
      <c r="C12" s="37" t="s">
        <v>15</v>
      </c>
      <c r="D12" s="37" t="s">
        <v>12</v>
      </c>
      <c r="E12" s="39" t="s">
        <v>2</v>
      </c>
      <c r="F12" s="37" t="s">
        <v>26</v>
      </c>
      <c r="G12" s="37" t="s">
        <v>13</v>
      </c>
      <c r="H12" s="37" t="s">
        <v>14</v>
      </c>
      <c r="I12" s="37" t="s">
        <v>24</v>
      </c>
      <c r="J12" s="37" t="s">
        <v>25</v>
      </c>
      <c r="K12" s="37" t="s">
        <v>27</v>
      </c>
      <c r="L12" s="37" t="s">
        <v>3</v>
      </c>
      <c r="M12" s="37" t="s">
        <v>4</v>
      </c>
    </row>
    <row r="13" spans="1:78" ht="59.65" customHeight="1" x14ac:dyDescent="0.35">
      <c r="A13" s="38"/>
      <c r="B13" s="38"/>
      <c r="C13" s="38"/>
      <c r="D13" s="38"/>
      <c r="E13" s="40"/>
      <c r="F13" s="41"/>
      <c r="G13" s="41"/>
      <c r="H13" s="41"/>
      <c r="I13" s="41"/>
      <c r="J13" s="41"/>
      <c r="K13" s="41"/>
      <c r="L13" s="41"/>
      <c r="M13" s="41"/>
    </row>
    <row r="14" spans="1:78" ht="52.5" customHeight="1" x14ac:dyDescent="0.35">
      <c r="A14" s="41"/>
      <c r="B14" s="41"/>
      <c r="C14" s="41"/>
      <c r="D14" s="41"/>
      <c r="E14" s="44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48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32</v>
      </c>
      <c r="G19" s="4">
        <v>11</v>
      </c>
      <c r="H19" s="4">
        <v>12</v>
      </c>
      <c r="I19" s="4">
        <v>3</v>
      </c>
      <c r="J19" s="4">
        <v>7</v>
      </c>
      <c r="K19" s="4">
        <v>5</v>
      </c>
      <c r="L19" s="4">
        <v>5</v>
      </c>
      <c r="M19" s="4">
        <f t="shared" si="0"/>
        <v>75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32</v>
      </c>
      <c r="G27" s="4">
        <v>11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28</v>
      </c>
      <c r="G28" s="4">
        <v>13</v>
      </c>
      <c r="H28" s="4">
        <v>9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74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31</v>
      </c>
      <c r="G29" s="4">
        <v>11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32</v>
      </c>
      <c r="G31" s="4">
        <v>12</v>
      </c>
      <c r="H31" s="4">
        <v>12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78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12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76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30</v>
      </c>
      <c r="G34" s="4">
        <v>11</v>
      </c>
      <c r="H34" s="4">
        <v>12</v>
      </c>
      <c r="I34" s="4">
        <v>3</v>
      </c>
      <c r="J34" s="4">
        <v>4</v>
      </c>
      <c r="K34" s="4">
        <v>5</v>
      </c>
      <c r="L34" s="4">
        <v>4</v>
      </c>
      <c r="M34" s="4">
        <f t="shared" si="0"/>
        <v>69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28</v>
      </c>
      <c r="G36" s="4">
        <v>12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70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12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78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29</v>
      </c>
      <c r="G38" s="4">
        <v>13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28</v>
      </c>
      <c r="G39" s="4">
        <v>12</v>
      </c>
      <c r="H39" s="4">
        <v>10</v>
      </c>
      <c r="I39" s="4">
        <v>3</v>
      </c>
      <c r="J39" s="4">
        <v>7</v>
      </c>
      <c r="K39" s="4">
        <v>7</v>
      </c>
      <c r="L39" s="4">
        <v>4</v>
      </c>
      <c r="M39" s="4">
        <f t="shared" si="0"/>
        <v>71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31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15</v>
      </c>
      <c r="G43" s="34">
        <v>10</v>
      </c>
      <c r="H43" s="20">
        <v>7</v>
      </c>
      <c r="I43" s="20">
        <v>4</v>
      </c>
      <c r="J43" s="20">
        <v>8</v>
      </c>
      <c r="K43" s="20">
        <v>7</v>
      </c>
      <c r="L43" s="20">
        <v>5</v>
      </c>
      <c r="M43" s="4">
        <f t="shared" si="0"/>
        <v>56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32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79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34</v>
      </c>
      <c r="G45" s="34">
        <v>14</v>
      </c>
      <c r="H45" s="20">
        <v>13</v>
      </c>
      <c r="I45" s="20">
        <v>4</v>
      </c>
      <c r="J45" s="20">
        <v>6</v>
      </c>
      <c r="K45" s="20">
        <v>7</v>
      </c>
      <c r="L45" s="20">
        <v>4</v>
      </c>
      <c r="M45" s="4">
        <f t="shared" si="0"/>
        <v>82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4</v>
      </c>
      <c r="M46" s="4">
        <f t="shared" si="0"/>
        <v>76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31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79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4:5" x14ac:dyDescent="0.35">
      <c r="D49" s="5">
        <f>SUM(D15:D48)</f>
        <v>24327762</v>
      </c>
      <c r="E49" s="5">
        <f>SUM(E15:E48)</f>
        <v>7550000</v>
      </c>
    </row>
    <row r="50" spans="4:5" x14ac:dyDescent="0.35">
      <c r="E50" s="5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H43:H48" xr:uid="{0DAEBE8D-D3A5-4475-961F-4DFB50BC32CC}">
      <formula1>40</formula1>
    </dataValidation>
    <dataValidation type="decimal" operator="lessThanOrEqual" allowBlank="1" showInputMessage="1" showErrorMessage="1" error="max. 15" sqref="G15:H42 I43:J48" xr:uid="{B497D82F-4AC4-410D-BC3E-3256904CC207}">
      <formula1>15</formula1>
    </dataValidation>
    <dataValidation type="decimal" operator="lessThanOrEqual" allowBlank="1" showInputMessage="1" showErrorMessage="1" error="max. 5" sqref="I15:I42 L15:L42 K43:K48" xr:uid="{8EC1637A-C201-4FAF-A596-31B0CC0912E1}">
      <formula1>5</formula1>
    </dataValidation>
    <dataValidation type="decimal" operator="lessThanOrEqual" allowBlank="1" showInputMessage="1" showErrorMessage="1" error="max. 10" sqref="J15:K42 L43:L48" xr:uid="{8C9F7E70-D555-4E47-97B9-16C5BAE681E7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FE41A-1FEA-4379-900C-076CC3038B33}">
  <dimension ref="A1:BZ49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6.650000000000006" customHeight="1" x14ac:dyDescent="0.35">
      <c r="D9" s="2" t="s">
        <v>29</v>
      </c>
      <c r="F9" s="36" t="s">
        <v>73</v>
      </c>
      <c r="G9" s="36"/>
      <c r="H9" s="36"/>
      <c r="I9" s="36"/>
      <c r="J9" s="36"/>
      <c r="K9" s="36"/>
      <c r="L9" s="36"/>
      <c r="M9" s="10"/>
    </row>
    <row r="10" spans="1:78" ht="25.5" customHeight="1" x14ac:dyDescent="0.25">
      <c r="D10" s="35" t="s">
        <v>30</v>
      </c>
      <c r="E10" s="35"/>
      <c r="F10" s="35"/>
      <c r="G10" s="35"/>
      <c r="H10" s="35"/>
      <c r="I10" s="35"/>
      <c r="J10" s="35"/>
      <c r="K10" s="35"/>
      <c r="L10" s="35"/>
      <c r="M10" s="35"/>
    </row>
    <row r="11" spans="1:78" x14ac:dyDescent="0.35">
      <c r="A11" s="6"/>
    </row>
    <row r="12" spans="1:78" ht="26.65" customHeight="1" x14ac:dyDescent="0.35">
      <c r="A12" s="37" t="s">
        <v>0</v>
      </c>
      <c r="B12" s="37" t="s">
        <v>1</v>
      </c>
      <c r="C12" s="37" t="s">
        <v>15</v>
      </c>
      <c r="D12" s="37" t="s">
        <v>12</v>
      </c>
      <c r="E12" s="39" t="s">
        <v>2</v>
      </c>
      <c r="F12" s="37" t="s">
        <v>26</v>
      </c>
      <c r="G12" s="37" t="s">
        <v>13</v>
      </c>
      <c r="H12" s="37" t="s">
        <v>14</v>
      </c>
      <c r="I12" s="37" t="s">
        <v>24</v>
      </c>
      <c r="J12" s="37" t="s">
        <v>25</v>
      </c>
      <c r="K12" s="37" t="s">
        <v>27</v>
      </c>
      <c r="L12" s="37" t="s">
        <v>3</v>
      </c>
      <c r="M12" s="37" t="s">
        <v>4</v>
      </c>
    </row>
    <row r="13" spans="1:78" ht="59.65" customHeight="1" x14ac:dyDescent="0.35">
      <c r="A13" s="38"/>
      <c r="B13" s="38"/>
      <c r="C13" s="38"/>
      <c r="D13" s="38"/>
      <c r="E13" s="40"/>
      <c r="F13" s="41"/>
      <c r="G13" s="41"/>
      <c r="H13" s="41"/>
      <c r="I13" s="41"/>
      <c r="J13" s="41"/>
      <c r="K13" s="41"/>
      <c r="L13" s="41"/>
      <c r="M13" s="41"/>
    </row>
    <row r="14" spans="1:78" ht="52.5" customHeight="1" x14ac:dyDescent="0.35">
      <c r="A14" s="41"/>
      <c r="B14" s="41"/>
      <c r="C14" s="41"/>
      <c r="D14" s="41"/>
      <c r="E14" s="44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72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48" si="0">SUM(F16:L16)</f>
        <v>0</v>
      </c>
      <c r="N16" s="2" t="s">
        <v>72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72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72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72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72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72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72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72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72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32</v>
      </c>
      <c r="G27" s="4">
        <v>11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31</v>
      </c>
      <c r="G29" s="4">
        <v>11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29</v>
      </c>
      <c r="G31" s="4">
        <v>12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12</v>
      </c>
      <c r="H33" s="4">
        <v>11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30</v>
      </c>
      <c r="G34" s="4">
        <v>12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0"/>
        <v>70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28</v>
      </c>
      <c r="G36" s="4">
        <v>12</v>
      </c>
      <c r="H36" s="4">
        <v>11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12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78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29</v>
      </c>
      <c r="G38" s="4">
        <v>13</v>
      </c>
      <c r="H38" s="4">
        <v>10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73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27</v>
      </c>
      <c r="G39" s="4">
        <v>12</v>
      </c>
      <c r="H39" s="4">
        <v>9</v>
      </c>
      <c r="I39" s="4">
        <v>3</v>
      </c>
      <c r="J39" s="4">
        <v>7</v>
      </c>
      <c r="K39" s="4">
        <v>7</v>
      </c>
      <c r="L39" s="4">
        <v>4</v>
      </c>
      <c r="M39" s="4">
        <f t="shared" si="0"/>
        <v>69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20</v>
      </c>
      <c r="G41" s="4">
        <v>12</v>
      </c>
      <c r="H41" s="4">
        <v>7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61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31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5</v>
      </c>
      <c r="G43" s="34">
        <v>8</v>
      </c>
      <c r="H43" s="20">
        <v>5</v>
      </c>
      <c r="I43" s="20">
        <v>3</v>
      </c>
      <c r="J43" s="20">
        <v>8</v>
      </c>
      <c r="K43" s="20">
        <v>8</v>
      </c>
      <c r="L43" s="20">
        <v>5</v>
      </c>
      <c r="M43" s="4">
        <f t="shared" si="0"/>
        <v>42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78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33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4</v>
      </c>
      <c r="M45" s="4">
        <f t="shared" si="0"/>
        <v>78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4</v>
      </c>
      <c r="M46" s="4">
        <f t="shared" si="0"/>
        <v>76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77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4:5" x14ac:dyDescent="0.35">
      <c r="D49" s="5">
        <f>SUM(D15:D48)</f>
        <v>24327762</v>
      </c>
      <c r="E49" s="5">
        <f>SUM(E15:E48)</f>
        <v>7550000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L24 F25:F42 H43:H48" xr:uid="{91AB88EB-0B31-4C1D-8F6E-832B8517432C}">
      <formula1>40</formula1>
    </dataValidation>
    <dataValidation type="decimal" operator="lessThanOrEqual" allowBlank="1" showInputMessage="1" showErrorMessage="1" error="max. 10" sqref="J25:K42 L43:L48" xr:uid="{FF0108CA-7945-42AF-9D66-E60849AE81AF}">
      <formula1>10</formula1>
    </dataValidation>
    <dataValidation type="decimal" operator="lessThanOrEqual" allowBlank="1" showInputMessage="1" showErrorMessage="1" error="max. 5" sqref="L25:L42 I25:I42 K43:K48" xr:uid="{EDB97515-0295-4A28-A0C9-3D6E31BDD74C}">
      <formula1>5</formula1>
    </dataValidation>
    <dataValidation type="decimal" operator="lessThanOrEqual" allowBlank="1" showInputMessage="1" showErrorMessage="1" error="max. 15" sqref="G25:H42 I43:J48" xr:uid="{4C6490B8-4A92-4202-A64A-2A4BB67C97D3}">
      <formula1>15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634F1-B957-4857-9ABF-24DBAA6D509E}">
  <dimension ref="A1:BZ50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150000000000006" customHeight="1" x14ac:dyDescent="0.35">
      <c r="D9" s="2" t="s">
        <v>29</v>
      </c>
      <c r="F9" s="36" t="s">
        <v>73</v>
      </c>
      <c r="G9" s="36"/>
      <c r="H9" s="36"/>
      <c r="I9" s="36"/>
      <c r="J9" s="36"/>
      <c r="K9" s="36"/>
      <c r="L9" s="36"/>
      <c r="M9" s="10"/>
    </row>
    <row r="10" spans="1:78" ht="25.5" customHeight="1" x14ac:dyDescent="0.25">
      <c r="D10" s="35" t="s">
        <v>30</v>
      </c>
      <c r="E10" s="35"/>
      <c r="F10" s="35"/>
      <c r="G10" s="35"/>
      <c r="H10" s="35"/>
      <c r="I10" s="35"/>
      <c r="J10" s="35"/>
      <c r="K10" s="35"/>
      <c r="L10" s="35"/>
      <c r="M10" s="35"/>
    </row>
    <row r="11" spans="1:78" x14ac:dyDescent="0.35">
      <c r="A11" s="6"/>
    </row>
    <row r="12" spans="1:78" ht="26.65" customHeight="1" x14ac:dyDescent="0.35">
      <c r="A12" s="37" t="s">
        <v>0</v>
      </c>
      <c r="B12" s="37" t="s">
        <v>1</v>
      </c>
      <c r="C12" s="37" t="s">
        <v>15</v>
      </c>
      <c r="D12" s="37" t="s">
        <v>12</v>
      </c>
      <c r="E12" s="39" t="s">
        <v>2</v>
      </c>
      <c r="F12" s="37" t="s">
        <v>26</v>
      </c>
      <c r="G12" s="37" t="s">
        <v>13</v>
      </c>
      <c r="H12" s="37" t="s">
        <v>14</v>
      </c>
      <c r="I12" s="37" t="s">
        <v>24</v>
      </c>
      <c r="J12" s="37" t="s">
        <v>25</v>
      </c>
      <c r="K12" s="37" t="s">
        <v>27</v>
      </c>
      <c r="L12" s="37" t="s">
        <v>3</v>
      </c>
      <c r="M12" s="37" t="s">
        <v>4</v>
      </c>
    </row>
    <row r="13" spans="1:78" ht="59.65" customHeight="1" x14ac:dyDescent="0.35">
      <c r="A13" s="38"/>
      <c r="B13" s="38"/>
      <c r="C13" s="38"/>
      <c r="D13" s="38"/>
      <c r="E13" s="40"/>
      <c r="F13" s="41"/>
      <c r="G13" s="41"/>
      <c r="H13" s="41"/>
      <c r="I13" s="41"/>
      <c r="J13" s="41"/>
      <c r="K13" s="41"/>
      <c r="L13" s="41"/>
      <c r="M13" s="41"/>
    </row>
    <row r="14" spans="1:78" ht="52.5" customHeight="1" x14ac:dyDescent="0.35">
      <c r="A14" s="41"/>
      <c r="B14" s="41"/>
      <c r="C14" s="41"/>
      <c r="D14" s="41"/>
      <c r="E14" s="44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48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32</v>
      </c>
      <c r="G19" s="4">
        <v>11</v>
      </c>
      <c r="H19" s="4">
        <v>12</v>
      </c>
      <c r="I19" s="4">
        <v>3</v>
      </c>
      <c r="J19" s="4">
        <v>6</v>
      </c>
      <c r="K19" s="4">
        <v>6</v>
      </c>
      <c r="L19" s="4">
        <v>5</v>
      </c>
      <c r="M19" s="4">
        <f t="shared" si="0"/>
        <v>75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35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78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32</v>
      </c>
      <c r="G27" s="4">
        <v>11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31</v>
      </c>
      <c r="G29" s="4">
        <v>11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32</v>
      </c>
      <c r="G31" s="4">
        <v>13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77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32</v>
      </c>
      <c r="G32" s="4">
        <v>14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14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78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33</v>
      </c>
      <c r="G34" s="4">
        <v>11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0"/>
        <v>72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29</v>
      </c>
      <c r="G36" s="4">
        <v>13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14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80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29</v>
      </c>
      <c r="G38" s="4">
        <v>14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76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31</v>
      </c>
      <c r="G39" s="4">
        <v>13</v>
      </c>
      <c r="H39" s="4">
        <v>9</v>
      </c>
      <c r="I39" s="4">
        <v>3</v>
      </c>
      <c r="J39" s="4">
        <v>7</v>
      </c>
      <c r="K39" s="4">
        <v>8</v>
      </c>
      <c r="L39" s="4">
        <v>4</v>
      </c>
      <c r="M39" s="4">
        <f t="shared" si="0"/>
        <v>75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31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23</v>
      </c>
      <c r="G43" s="34">
        <v>12</v>
      </c>
      <c r="H43" s="20">
        <v>11</v>
      </c>
      <c r="I43" s="20">
        <v>3</v>
      </c>
      <c r="J43" s="20">
        <v>8</v>
      </c>
      <c r="K43" s="20">
        <v>9</v>
      </c>
      <c r="L43" s="20">
        <v>5</v>
      </c>
      <c r="M43" s="4">
        <f t="shared" si="0"/>
        <v>71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78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34</v>
      </c>
      <c r="G45" s="34">
        <v>12</v>
      </c>
      <c r="H45" s="20">
        <v>12</v>
      </c>
      <c r="I45" s="20">
        <v>4</v>
      </c>
      <c r="J45" s="20">
        <v>6</v>
      </c>
      <c r="K45" s="20">
        <v>8</v>
      </c>
      <c r="L45" s="20">
        <v>4</v>
      </c>
      <c r="M45" s="4">
        <f t="shared" si="0"/>
        <v>80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8</v>
      </c>
      <c r="L46" s="20">
        <v>4</v>
      </c>
      <c r="M46" s="4">
        <f t="shared" si="0"/>
        <v>77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8</v>
      </c>
      <c r="L47" s="20">
        <v>5</v>
      </c>
      <c r="M47" s="4">
        <f t="shared" si="0"/>
        <v>78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7</v>
      </c>
      <c r="L48" s="20">
        <v>4</v>
      </c>
      <c r="M48" s="4">
        <f t="shared" si="0"/>
        <v>76</v>
      </c>
    </row>
    <row r="49" spans="4:5" x14ac:dyDescent="0.35">
      <c r="D49" s="5">
        <f>SUM(D15:D48)</f>
        <v>24327762</v>
      </c>
      <c r="E49" s="5">
        <f>SUM(E15:E48)</f>
        <v>7550000</v>
      </c>
    </row>
    <row r="50" spans="4:5" x14ac:dyDescent="0.35">
      <c r="E50" s="5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H43:H48" xr:uid="{C8320280-4DF9-4532-AA0A-40356F736420}">
      <formula1>40</formula1>
    </dataValidation>
    <dataValidation type="decimal" operator="lessThanOrEqual" allowBlank="1" showInputMessage="1" showErrorMessage="1" error="max. 15" sqref="G15:H42 I43:J48" xr:uid="{69944A9E-5BF6-4657-93AB-EF8537A5EA87}">
      <formula1>15</formula1>
    </dataValidation>
    <dataValidation type="decimal" operator="lessThanOrEqual" allowBlank="1" showInputMessage="1" showErrorMessage="1" error="max. 5" sqref="I15:I42 L15:L42 K43:K48" xr:uid="{E1FBB85A-5947-408E-90F3-183C3625B3B1}">
      <formula1>5</formula1>
    </dataValidation>
    <dataValidation type="decimal" operator="lessThanOrEqual" allowBlank="1" showInputMessage="1" showErrorMessage="1" error="max. 10" sqref="J15:K42 L43:L48" xr:uid="{003C6C55-069E-432C-920A-8447F09950E5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8AA65-EFF1-4EAA-85AD-97437C7740DC}">
  <dimension ref="A1:BZ49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5.650000000000006" customHeight="1" x14ac:dyDescent="0.35">
      <c r="D9" s="2" t="s">
        <v>29</v>
      </c>
      <c r="F9" s="36" t="s">
        <v>73</v>
      </c>
      <c r="G9" s="36"/>
      <c r="H9" s="36"/>
      <c r="I9" s="36"/>
      <c r="J9" s="36"/>
      <c r="K9" s="36"/>
      <c r="L9" s="36"/>
      <c r="M9" s="10"/>
    </row>
    <row r="10" spans="1:78" ht="25.5" customHeight="1" x14ac:dyDescent="0.25">
      <c r="D10" s="35" t="s">
        <v>30</v>
      </c>
      <c r="E10" s="35"/>
      <c r="F10" s="35"/>
      <c r="G10" s="35"/>
      <c r="H10" s="35"/>
      <c r="I10" s="35"/>
      <c r="J10" s="35"/>
      <c r="K10" s="35"/>
      <c r="L10" s="35"/>
      <c r="M10" s="35"/>
    </row>
    <row r="11" spans="1:78" x14ac:dyDescent="0.35">
      <c r="A11" s="6"/>
    </row>
    <row r="12" spans="1:78" ht="26.65" customHeight="1" x14ac:dyDescent="0.35">
      <c r="A12" s="37" t="s">
        <v>0</v>
      </c>
      <c r="B12" s="37" t="s">
        <v>1</v>
      </c>
      <c r="C12" s="37" t="s">
        <v>15</v>
      </c>
      <c r="D12" s="37" t="s">
        <v>12</v>
      </c>
      <c r="E12" s="39" t="s">
        <v>2</v>
      </c>
      <c r="F12" s="37" t="s">
        <v>26</v>
      </c>
      <c r="G12" s="37" t="s">
        <v>13</v>
      </c>
      <c r="H12" s="37" t="s">
        <v>14</v>
      </c>
      <c r="I12" s="37" t="s">
        <v>24</v>
      </c>
      <c r="J12" s="37" t="s">
        <v>25</v>
      </c>
      <c r="K12" s="37" t="s">
        <v>27</v>
      </c>
      <c r="L12" s="37" t="s">
        <v>3</v>
      </c>
      <c r="M12" s="37" t="s">
        <v>4</v>
      </c>
    </row>
    <row r="13" spans="1:78" ht="59.65" customHeight="1" x14ac:dyDescent="0.35">
      <c r="A13" s="38"/>
      <c r="B13" s="38"/>
      <c r="C13" s="38"/>
      <c r="D13" s="38"/>
      <c r="E13" s="40"/>
      <c r="F13" s="41"/>
      <c r="G13" s="41"/>
      <c r="H13" s="41"/>
      <c r="I13" s="41"/>
      <c r="J13" s="41"/>
      <c r="K13" s="41"/>
      <c r="L13" s="41"/>
      <c r="M13" s="41"/>
    </row>
    <row r="14" spans="1:78" ht="52.5" customHeight="1" x14ac:dyDescent="0.35">
      <c r="A14" s="41"/>
      <c r="B14" s="41"/>
      <c r="C14" s="41"/>
      <c r="D14" s="41"/>
      <c r="E14" s="44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48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31</v>
      </c>
      <c r="G19" s="4">
        <v>11</v>
      </c>
      <c r="H19" s="4">
        <v>12</v>
      </c>
      <c r="I19" s="4">
        <v>3</v>
      </c>
      <c r="J19" s="4">
        <v>7</v>
      </c>
      <c r="K19" s="4">
        <v>5</v>
      </c>
      <c r="L19" s="4">
        <v>5</v>
      </c>
      <c r="M19" s="4">
        <f t="shared" si="0"/>
        <v>74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126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126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126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126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126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126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126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126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126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126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126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126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126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126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126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126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126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126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10</v>
      </c>
      <c r="G43" s="34">
        <v>12</v>
      </c>
      <c r="H43" s="20">
        <v>5</v>
      </c>
      <c r="I43" s="20">
        <v>3</v>
      </c>
      <c r="J43" s="20">
        <v>8</v>
      </c>
      <c r="K43" s="20">
        <v>6</v>
      </c>
      <c r="L43" s="20">
        <v>5</v>
      </c>
      <c r="M43" s="4">
        <f t="shared" si="0"/>
        <v>49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32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79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31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5</v>
      </c>
      <c r="M45" s="4">
        <f t="shared" si="0"/>
        <v>77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5</v>
      </c>
      <c r="M46" s="4">
        <f t="shared" si="0"/>
        <v>77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77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4:5" x14ac:dyDescent="0.35">
      <c r="D49" s="5">
        <f>SUM(D15:D48)</f>
        <v>24327762</v>
      </c>
      <c r="E49" s="5">
        <f>SUM(E15:E48)</f>
        <v>7550000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G25:L42 H43:H48" xr:uid="{1E772986-22E3-4AF2-855C-9A1D7B8553AF}">
      <formula1>40</formula1>
    </dataValidation>
    <dataValidation type="decimal" operator="lessThanOrEqual" allowBlank="1" showInputMessage="1" showErrorMessage="1" error="max. 15" sqref="G15:H24 I43:J48" xr:uid="{2C947F65-B395-45AD-9E0F-1FBBC3CD8128}">
      <formula1>15</formula1>
    </dataValidation>
    <dataValidation type="decimal" operator="lessThanOrEqual" allowBlank="1" showInputMessage="1" showErrorMessage="1" error="max. 5" sqref="I15:I24 L15:L24 K43:K48" xr:uid="{B718545B-365C-43C5-9A26-345631DB15AB}">
      <formula1>5</formula1>
    </dataValidation>
    <dataValidation type="decimal" operator="lessThanOrEqual" allowBlank="1" showInputMessage="1" showErrorMessage="1" error="max. 10" sqref="J15:K24 L43:L48" xr:uid="{49B73060-F13F-4BAB-94DE-3BE434321C56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4F8C-41AA-4701-ACC8-4E71CA259F8B}">
  <dimension ref="A1:BZ49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150000000000006" customHeight="1" x14ac:dyDescent="0.35">
      <c r="D9" s="2" t="s">
        <v>29</v>
      </c>
      <c r="F9" s="36" t="s">
        <v>73</v>
      </c>
      <c r="G9" s="36"/>
      <c r="H9" s="36"/>
      <c r="I9" s="36"/>
      <c r="J9" s="36"/>
      <c r="K9" s="36"/>
      <c r="L9" s="36"/>
      <c r="M9" s="10"/>
    </row>
    <row r="10" spans="1:78" ht="25.5" customHeight="1" x14ac:dyDescent="0.25">
      <c r="D10" s="35" t="s">
        <v>30</v>
      </c>
      <c r="E10" s="35"/>
      <c r="F10" s="35"/>
      <c r="G10" s="35"/>
      <c r="H10" s="35"/>
      <c r="I10" s="35"/>
      <c r="J10" s="35"/>
      <c r="K10" s="35"/>
      <c r="L10" s="35"/>
      <c r="M10" s="35"/>
    </row>
    <row r="11" spans="1:78" x14ac:dyDescent="0.35">
      <c r="A11" s="6"/>
    </row>
    <row r="12" spans="1:78" ht="26.65" customHeight="1" x14ac:dyDescent="0.35">
      <c r="A12" s="37" t="s">
        <v>0</v>
      </c>
      <c r="B12" s="37" t="s">
        <v>1</v>
      </c>
      <c r="C12" s="37" t="s">
        <v>15</v>
      </c>
      <c r="D12" s="37" t="s">
        <v>12</v>
      </c>
      <c r="E12" s="39" t="s">
        <v>2</v>
      </c>
      <c r="F12" s="37" t="s">
        <v>26</v>
      </c>
      <c r="G12" s="37" t="s">
        <v>13</v>
      </c>
      <c r="H12" s="37" t="s">
        <v>14</v>
      </c>
      <c r="I12" s="37" t="s">
        <v>24</v>
      </c>
      <c r="J12" s="37" t="s">
        <v>25</v>
      </c>
      <c r="K12" s="37" t="s">
        <v>27</v>
      </c>
      <c r="L12" s="37" t="s">
        <v>3</v>
      </c>
      <c r="M12" s="37" t="s">
        <v>4</v>
      </c>
    </row>
    <row r="13" spans="1:78" ht="59.65" customHeight="1" x14ac:dyDescent="0.35">
      <c r="A13" s="38"/>
      <c r="B13" s="38"/>
      <c r="C13" s="38"/>
      <c r="D13" s="38"/>
      <c r="E13" s="40"/>
      <c r="F13" s="41"/>
      <c r="G13" s="41"/>
      <c r="H13" s="41"/>
      <c r="I13" s="41"/>
      <c r="J13" s="41"/>
      <c r="K13" s="41"/>
      <c r="L13" s="41"/>
      <c r="M13" s="41"/>
    </row>
    <row r="14" spans="1:78" ht="52.5" customHeight="1" x14ac:dyDescent="0.35">
      <c r="A14" s="41"/>
      <c r="B14" s="41"/>
      <c r="C14" s="41"/>
      <c r="D14" s="41"/>
      <c r="E14" s="44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7</v>
      </c>
      <c r="L15" s="4">
        <v>5</v>
      </c>
      <c r="M15" s="4">
        <f>SUM(F15:L15)</f>
        <v>78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22</v>
      </c>
      <c r="G16" s="4">
        <v>11</v>
      </c>
      <c r="H16" s="4">
        <v>7</v>
      </c>
      <c r="I16" s="4">
        <v>4</v>
      </c>
      <c r="J16" s="4">
        <v>6</v>
      </c>
      <c r="K16" s="4">
        <v>5</v>
      </c>
      <c r="L16" s="4">
        <v>5</v>
      </c>
      <c r="M16" s="4">
        <f t="shared" ref="M16:M48" si="0">SUM(F16:L16)</f>
        <v>60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8</v>
      </c>
      <c r="L18" s="4">
        <v>5</v>
      </c>
      <c r="M18" s="4">
        <f t="shared" si="0"/>
        <v>86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31</v>
      </c>
      <c r="G19" s="4">
        <v>12</v>
      </c>
      <c r="H19" s="4">
        <v>12</v>
      </c>
      <c r="I19" s="4">
        <v>3</v>
      </c>
      <c r="J19" s="4">
        <v>7</v>
      </c>
      <c r="K19" s="4">
        <v>6</v>
      </c>
      <c r="L19" s="4">
        <v>5</v>
      </c>
      <c r="M19" s="4">
        <f t="shared" si="0"/>
        <v>76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27</v>
      </c>
      <c r="G20" s="4">
        <v>12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30</v>
      </c>
      <c r="G21" s="4">
        <v>13</v>
      </c>
      <c r="H21" s="4">
        <v>12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79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33</v>
      </c>
      <c r="G22" s="4">
        <v>13</v>
      </c>
      <c r="H22" s="4">
        <v>12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31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35</v>
      </c>
      <c r="G25" s="4">
        <v>13</v>
      </c>
      <c r="H25" s="4">
        <v>11</v>
      </c>
      <c r="I25" s="4">
        <v>4</v>
      </c>
      <c r="J25" s="4">
        <v>6</v>
      </c>
      <c r="K25" s="4">
        <v>8</v>
      </c>
      <c r="L25" s="4">
        <v>5</v>
      </c>
      <c r="M25" s="4">
        <f t="shared" si="0"/>
        <v>82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34</v>
      </c>
      <c r="G26" s="4">
        <v>10</v>
      </c>
      <c r="H26" s="4">
        <v>12</v>
      </c>
      <c r="I26" s="4">
        <v>5</v>
      </c>
      <c r="J26" s="4">
        <v>5</v>
      </c>
      <c r="K26" s="4">
        <v>8</v>
      </c>
      <c r="L26" s="4">
        <v>4</v>
      </c>
      <c r="M26" s="4">
        <f t="shared" si="0"/>
        <v>78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35</v>
      </c>
      <c r="G27" s="4">
        <v>12</v>
      </c>
      <c r="H27" s="4">
        <v>11</v>
      </c>
      <c r="I27" s="4">
        <v>4</v>
      </c>
      <c r="J27" s="4">
        <v>5</v>
      </c>
      <c r="K27" s="4">
        <v>6</v>
      </c>
      <c r="L27" s="4">
        <v>5</v>
      </c>
      <c r="M27" s="4">
        <f t="shared" si="0"/>
        <v>78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27</v>
      </c>
      <c r="G28" s="4">
        <v>13</v>
      </c>
      <c r="H28" s="4">
        <v>10</v>
      </c>
      <c r="I28" s="4">
        <v>5</v>
      </c>
      <c r="J28" s="4">
        <v>7</v>
      </c>
      <c r="K28" s="4">
        <v>5</v>
      </c>
      <c r="L28" s="4">
        <v>5</v>
      </c>
      <c r="M28" s="4">
        <f t="shared" si="0"/>
        <v>72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34</v>
      </c>
      <c r="G29" s="4">
        <v>12</v>
      </c>
      <c r="H29" s="4">
        <v>10</v>
      </c>
      <c r="I29" s="4">
        <v>4</v>
      </c>
      <c r="J29" s="4">
        <v>6</v>
      </c>
      <c r="K29" s="4">
        <v>8</v>
      </c>
      <c r="L29" s="4">
        <v>5</v>
      </c>
      <c r="M29" s="4">
        <f t="shared" si="0"/>
        <v>79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30</v>
      </c>
      <c r="G30" s="4">
        <v>14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34</v>
      </c>
      <c r="G31" s="4">
        <v>13</v>
      </c>
      <c r="H31" s="4">
        <v>12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81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14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78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31</v>
      </c>
      <c r="G34" s="4">
        <v>12</v>
      </c>
      <c r="H34" s="4">
        <v>11</v>
      </c>
      <c r="I34" s="4">
        <v>2</v>
      </c>
      <c r="J34" s="4">
        <v>5</v>
      </c>
      <c r="K34" s="4">
        <v>5</v>
      </c>
      <c r="L34" s="4">
        <v>5</v>
      </c>
      <c r="M34" s="4">
        <f t="shared" si="0"/>
        <v>71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30</v>
      </c>
      <c r="G36" s="4">
        <v>12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13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32</v>
      </c>
      <c r="G38" s="4">
        <v>14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79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29</v>
      </c>
      <c r="G39" s="4">
        <v>12</v>
      </c>
      <c r="H39" s="4">
        <v>10</v>
      </c>
      <c r="I39" s="4">
        <v>4</v>
      </c>
      <c r="J39" s="4">
        <v>7</v>
      </c>
      <c r="K39" s="4">
        <v>7</v>
      </c>
      <c r="L39" s="4">
        <v>4</v>
      </c>
      <c r="M39" s="4">
        <f t="shared" si="0"/>
        <v>73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26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68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30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14</v>
      </c>
      <c r="G43" s="34">
        <v>10</v>
      </c>
      <c r="H43" s="20">
        <v>7</v>
      </c>
      <c r="I43" s="20">
        <v>4</v>
      </c>
      <c r="J43" s="20">
        <v>9</v>
      </c>
      <c r="K43" s="20">
        <v>10</v>
      </c>
      <c r="L43" s="20">
        <v>5</v>
      </c>
      <c r="M43" s="4">
        <f t="shared" si="0"/>
        <v>59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39</v>
      </c>
      <c r="G44" s="34">
        <v>12</v>
      </c>
      <c r="H44" s="20">
        <v>13</v>
      </c>
      <c r="I44" s="20">
        <v>5</v>
      </c>
      <c r="J44" s="20">
        <v>7</v>
      </c>
      <c r="K44" s="20">
        <v>8</v>
      </c>
      <c r="L44" s="20">
        <v>4</v>
      </c>
      <c r="M44" s="4">
        <f t="shared" si="0"/>
        <v>88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39</v>
      </c>
      <c r="G45" s="34">
        <v>12</v>
      </c>
      <c r="H45" s="20">
        <v>13</v>
      </c>
      <c r="I45" s="20">
        <v>5</v>
      </c>
      <c r="J45" s="20">
        <v>8</v>
      </c>
      <c r="K45" s="20">
        <v>9</v>
      </c>
      <c r="L45" s="20">
        <v>4</v>
      </c>
      <c r="M45" s="4">
        <f t="shared" si="0"/>
        <v>90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38</v>
      </c>
      <c r="G46" s="34">
        <v>12</v>
      </c>
      <c r="H46" s="20">
        <v>13</v>
      </c>
      <c r="I46" s="20">
        <v>5</v>
      </c>
      <c r="J46" s="20">
        <v>8</v>
      </c>
      <c r="K46" s="20">
        <v>9</v>
      </c>
      <c r="L46" s="20">
        <v>4</v>
      </c>
      <c r="M46" s="4">
        <f t="shared" si="0"/>
        <v>89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30</v>
      </c>
      <c r="G47" s="34">
        <v>11</v>
      </c>
      <c r="H47" s="20">
        <v>11</v>
      </c>
      <c r="I47" s="20">
        <v>5</v>
      </c>
      <c r="J47" s="20">
        <v>7</v>
      </c>
      <c r="K47" s="20">
        <v>8</v>
      </c>
      <c r="L47" s="20">
        <v>5</v>
      </c>
      <c r="M47" s="4">
        <f t="shared" si="0"/>
        <v>77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31</v>
      </c>
      <c r="G48" s="34">
        <v>11</v>
      </c>
      <c r="H48" s="20">
        <v>13</v>
      </c>
      <c r="I48" s="20">
        <v>5</v>
      </c>
      <c r="J48" s="20">
        <v>7</v>
      </c>
      <c r="K48" s="20">
        <v>8</v>
      </c>
      <c r="L48" s="20">
        <v>4</v>
      </c>
      <c r="M48" s="4">
        <f t="shared" si="0"/>
        <v>79</v>
      </c>
    </row>
    <row r="49" spans="4:5" x14ac:dyDescent="0.35">
      <c r="D49" s="5">
        <f>SUM(D15:D48)</f>
        <v>24327762</v>
      </c>
      <c r="E49" s="5">
        <f>SUM(E15:E48)</f>
        <v>7550000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H43:H48" xr:uid="{32F90AD8-9D48-4ECC-B4FB-4942F1214D4B}">
      <formula1>40</formula1>
    </dataValidation>
    <dataValidation type="decimal" operator="lessThanOrEqual" allowBlank="1" showInputMessage="1" showErrorMessage="1" error="max. 15" sqref="G15:H42 I43:J48" xr:uid="{DFE6122A-4146-4098-93A6-D4E43DA13FA2}">
      <formula1>15</formula1>
    </dataValidation>
    <dataValidation type="decimal" operator="lessThanOrEqual" allowBlank="1" showInputMessage="1" showErrorMessage="1" error="max. 5" sqref="L15:L42 I15:I42 K43:K48" xr:uid="{5254CA13-E08A-4D52-AF66-2EEDACA8551A}">
      <formula1>5</formula1>
    </dataValidation>
    <dataValidation type="decimal" operator="lessThanOrEqual" allowBlank="1" showInputMessage="1" showErrorMessage="1" error="max. 10" sqref="J15:K42 L43:L48" xr:uid="{980BCACA-3C5C-46A4-ADB7-EB757A609607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C67E8-B705-421B-8703-9D9C02B83235}">
  <dimension ref="A1:BZ49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6.650000000000006" customHeight="1" x14ac:dyDescent="0.35">
      <c r="D9" s="2" t="s">
        <v>29</v>
      </c>
      <c r="F9" s="36" t="s">
        <v>73</v>
      </c>
      <c r="G9" s="36"/>
      <c r="H9" s="36"/>
      <c r="I9" s="36"/>
      <c r="J9" s="36"/>
      <c r="K9" s="36"/>
      <c r="L9" s="36"/>
      <c r="M9" s="10"/>
    </row>
    <row r="10" spans="1:78" ht="25.5" customHeight="1" x14ac:dyDescent="0.25">
      <c r="D10" s="35" t="s">
        <v>30</v>
      </c>
      <c r="E10" s="35"/>
      <c r="F10" s="35"/>
      <c r="G10" s="35"/>
      <c r="H10" s="35"/>
      <c r="I10" s="35"/>
      <c r="J10" s="35"/>
      <c r="K10" s="35"/>
      <c r="L10" s="35"/>
      <c r="M10" s="35"/>
    </row>
    <row r="11" spans="1:78" x14ac:dyDescent="0.35">
      <c r="A11" s="6"/>
    </row>
    <row r="12" spans="1:78" ht="26.65" customHeight="1" x14ac:dyDescent="0.35">
      <c r="A12" s="37" t="s">
        <v>0</v>
      </c>
      <c r="B12" s="37" t="s">
        <v>1</v>
      </c>
      <c r="C12" s="37" t="s">
        <v>15</v>
      </c>
      <c r="D12" s="37" t="s">
        <v>12</v>
      </c>
      <c r="E12" s="39" t="s">
        <v>2</v>
      </c>
      <c r="F12" s="37" t="s">
        <v>26</v>
      </c>
      <c r="G12" s="37" t="s">
        <v>13</v>
      </c>
      <c r="H12" s="37" t="s">
        <v>14</v>
      </c>
      <c r="I12" s="37" t="s">
        <v>24</v>
      </c>
      <c r="J12" s="37" t="s">
        <v>25</v>
      </c>
      <c r="K12" s="37" t="s">
        <v>27</v>
      </c>
      <c r="L12" s="37" t="s">
        <v>3</v>
      </c>
      <c r="M12" s="37" t="s">
        <v>4</v>
      </c>
    </row>
    <row r="13" spans="1:78" ht="59.65" customHeight="1" x14ac:dyDescent="0.35">
      <c r="A13" s="38"/>
      <c r="B13" s="38"/>
      <c r="C13" s="38"/>
      <c r="D13" s="38"/>
      <c r="E13" s="40"/>
      <c r="F13" s="41"/>
      <c r="G13" s="41"/>
      <c r="H13" s="41"/>
      <c r="I13" s="41"/>
      <c r="J13" s="41"/>
      <c r="K13" s="41"/>
      <c r="L13" s="41"/>
      <c r="M13" s="41"/>
    </row>
    <row r="14" spans="1:78" ht="52.5" customHeight="1" x14ac:dyDescent="0.35">
      <c r="A14" s="41"/>
      <c r="B14" s="41"/>
      <c r="C14" s="41"/>
      <c r="D14" s="41"/>
      <c r="E14" s="44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72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48" si="0">SUM(F16:L16)</f>
        <v>0</v>
      </c>
      <c r="N16" s="2" t="s">
        <v>72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72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72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72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72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72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72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72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72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32</v>
      </c>
      <c r="G27" s="4">
        <v>12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31</v>
      </c>
      <c r="G29" s="4">
        <v>10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29</v>
      </c>
      <c r="G31" s="4">
        <v>12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13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32</v>
      </c>
      <c r="G34" s="4">
        <v>10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0"/>
        <v>70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10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78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28</v>
      </c>
      <c r="G36" s="4">
        <v>13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13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29</v>
      </c>
      <c r="G38" s="4">
        <v>13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27</v>
      </c>
      <c r="G39" s="4">
        <v>13</v>
      </c>
      <c r="H39" s="4">
        <v>9</v>
      </c>
      <c r="I39" s="4">
        <v>3</v>
      </c>
      <c r="J39" s="4">
        <v>7</v>
      </c>
      <c r="K39" s="4">
        <v>7</v>
      </c>
      <c r="L39" s="4">
        <v>4</v>
      </c>
      <c r="M39" s="4">
        <f t="shared" si="0"/>
        <v>70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31</v>
      </c>
      <c r="G42" s="4">
        <v>13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25</v>
      </c>
      <c r="G43" s="34">
        <v>14</v>
      </c>
      <c r="H43" s="20">
        <v>14</v>
      </c>
      <c r="I43" s="20">
        <v>3</v>
      </c>
      <c r="J43" s="20">
        <v>9</v>
      </c>
      <c r="K43" s="20">
        <v>9</v>
      </c>
      <c r="L43" s="20">
        <v>5</v>
      </c>
      <c r="M43" s="4">
        <f t="shared" si="0"/>
        <v>79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3</v>
      </c>
      <c r="M44" s="4">
        <f t="shared" si="0"/>
        <v>77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29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4</v>
      </c>
      <c r="M45" s="4">
        <f t="shared" si="0"/>
        <v>74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27</v>
      </c>
      <c r="G46" s="34">
        <v>12</v>
      </c>
      <c r="H46" s="20">
        <v>10</v>
      </c>
      <c r="I46" s="20">
        <v>4</v>
      </c>
      <c r="J46" s="20">
        <v>6</v>
      </c>
      <c r="K46" s="20">
        <v>7</v>
      </c>
      <c r="L46" s="20">
        <v>4</v>
      </c>
      <c r="M46" s="4">
        <f t="shared" si="0"/>
        <v>70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77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10</v>
      </c>
      <c r="H48" s="20">
        <v>10</v>
      </c>
      <c r="I48" s="20">
        <v>5</v>
      </c>
      <c r="J48" s="20">
        <v>6</v>
      </c>
      <c r="K48" s="20">
        <v>7</v>
      </c>
      <c r="L48" s="20">
        <v>3</v>
      </c>
      <c r="M48" s="4">
        <f t="shared" si="0"/>
        <v>70</v>
      </c>
    </row>
    <row r="49" spans="4:5" x14ac:dyDescent="0.35">
      <c r="D49" s="5">
        <f>SUM(D15:D48)</f>
        <v>24327762</v>
      </c>
      <c r="E49" s="5">
        <f>SUM(E15:E48)</f>
        <v>7550000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L24 F25:F42 H43:H48" xr:uid="{4C637745-C332-4F19-9CE3-1403C73942A6}">
      <formula1>40</formula1>
    </dataValidation>
    <dataValidation type="decimal" operator="lessThanOrEqual" allowBlank="1" showInputMessage="1" showErrorMessage="1" error="max. 15" sqref="G25:H42 I43:J48" xr:uid="{75C53C0D-D32D-4733-8E45-69C2578E92C5}">
      <formula1>15</formula1>
    </dataValidation>
    <dataValidation type="decimal" operator="lessThanOrEqual" allowBlank="1" showInputMessage="1" showErrorMessage="1" error="max. 5" sqref="L25:L42 I25:I42 K43:K48" xr:uid="{B2F1627E-A825-489C-87C2-C4E540301F5E}">
      <formula1>5</formula1>
    </dataValidation>
    <dataValidation type="decimal" operator="lessThanOrEqual" allowBlank="1" showInputMessage="1" showErrorMessage="1" error="max. 10" sqref="J25:K42 L43:L48" xr:uid="{CBF73544-20A2-48CB-99FF-3DAD4A859643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distribuce</vt:lpstr>
      <vt:lpstr>BK</vt:lpstr>
      <vt:lpstr>JS</vt:lpstr>
      <vt:lpstr>LC</vt:lpstr>
      <vt:lpstr>LG</vt:lpstr>
      <vt:lpstr>MŠ</vt:lpstr>
      <vt:lpstr>NS</vt:lpstr>
      <vt:lpstr>PK</vt:lpstr>
      <vt:lpstr>PBa</vt:lpstr>
      <vt:lpstr>PBi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Marie Ilkivová</cp:lastModifiedBy>
  <cp:lastPrinted>2015-07-13T10:02:24Z</cp:lastPrinted>
  <dcterms:created xsi:type="dcterms:W3CDTF">2013-12-06T22:03:05Z</dcterms:created>
  <dcterms:modified xsi:type="dcterms:W3CDTF">2025-03-05T16:28:57Z</dcterms:modified>
</cp:coreProperties>
</file>