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1. jednání\"/>
    </mc:Choice>
  </mc:AlternateContent>
  <xr:revisionPtr revIDLastSave="0" documentId="13_ncr:1_{E5654819-BD69-44AF-B509-B1C703679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BK" sheetId="3" r:id="rId2"/>
    <sheet name="JS" sheetId="12" r:id="rId3"/>
    <sheet name="LC" sheetId="13" r:id="rId4"/>
    <sheet name="MŠ" sheetId="14" r:id="rId5"/>
    <sheet name="NS" sheetId="15" r:id="rId6"/>
    <sheet name="PK" sheetId="16" r:id="rId7"/>
    <sheet name="PBi" sheetId="17" r:id="rId8"/>
    <sheet name="LG" sheetId="19" r:id="rId9"/>
    <sheet name="PBa" sheetId="18" r:id="rId10"/>
  </sheets>
  <definedNames>
    <definedName name="_xlnm.Print_Area" localSheetId="0">distribuce!$A$1:$U$31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M17" i="2"/>
  <c r="M18" i="2"/>
  <c r="M19" i="2"/>
  <c r="M20" i="2"/>
  <c r="M21" i="2"/>
  <c r="M22" i="2"/>
  <c r="M23" i="2"/>
  <c r="M24" i="2"/>
  <c r="M15" i="2"/>
  <c r="M16" i="19"/>
  <c r="M17" i="19"/>
  <c r="M18" i="19"/>
  <c r="M19" i="19"/>
  <c r="M20" i="19"/>
  <c r="M21" i="19"/>
  <c r="M22" i="19"/>
  <c r="M23" i="19"/>
  <c r="M24" i="19"/>
  <c r="M15" i="19"/>
  <c r="M16" i="18"/>
  <c r="M17" i="18"/>
  <c r="M18" i="18"/>
  <c r="M19" i="18"/>
  <c r="M20" i="18"/>
  <c r="M21" i="18"/>
  <c r="M22" i="18"/>
  <c r="M23" i="18"/>
  <c r="M24" i="18"/>
  <c r="M15" i="18"/>
  <c r="M16" i="17"/>
  <c r="M17" i="17"/>
  <c r="M18" i="17"/>
  <c r="M19" i="17"/>
  <c r="M20" i="17"/>
  <c r="M21" i="17"/>
  <c r="M22" i="17"/>
  <c r="M23" i="17"/>
  <c r="M24" i="17"/>
  <c r="M15" i="17"/>
  <c r="M16" i="16"/>
  <c r="M17" i="16"/>
  <c r="M18" i="16"/>
  <c r="M19" i="16"/>
  <c r="M20" i="16"/>
  <c r="M21" i="16"/>
  <c r="M22" i="16"/>
  <c r="M23" i="16"/>
  <c r="M24" i="16"/>
  <c r="M15" i="16"/>
  <c r="M16" i="15"/>
  <c r="M17" i="15"/>
  <c r="M18" i="15"/>
  <c r="M19" i="15"/>
  <c r="M20" i="15"/>
  <c r="M21" i="15"/>
  <c r="M22" i="15"/>
  <c r="M23" i="15"/>
  <c r="M24" i="15"/>
  <c r="M15" i="15"/>
  <c r="M16" i="14"/>
  <c r="M17" i="14"/>
  <c r="M18" i="14"/>
  <c r="M19" i="14"/>
  <c r="M20" i="14"/>
  <c r="M21" i="14"/>
  <c r="M22" i="14"/>
  <c r="M23" i="14"/>
  <c r="M24" i="14"/>
  <c r="M15" i="14"/>
  <c r="M16" i="13"/>
  <c r="M17" i="13"/>
  <c r="M18" i="13"/>
  <c r="M19" i="13"/>
  <c r="M20" i="13"/>
  <c r="M21" i="13"/>
  <c r="M22" i="13"/>
  <c r="M23" i="13"/>
  <c r="M24" i="13"/>
  <c r="M15" i="13"/>
  <c r="M16" i="12"/>
  <c r="M17" i="12"/>
  <c r="M18" i="12"/>
  <c r="M19" i="12"/>
  <c r="M20" i="12"/>
  <c r="M21" i="12"/>
  <c r="M22" i="12"/>
  <c r="M23" i="12"/>
  <c r="M24" i="12"/>
  <c r="M15" i="12"/>
  <c r="M21" i="3"/>
  <c r="M16" i="3"/>
  <c r="M17" i="3"/>
  <c r="M18" i="3"/>
  <c r="M19" i="3"/>
  <c r="M20" i="3"/>
  <c r="M22" i="3"/>
  <c r="M23" i="3"/>
  <c r="M24" i="3"/>
  <c r="M15" i="3"/>
  <c r="E25" i="19"/>
  <c r="D25" i="19"/>
  <c r="E25" i="18"/>
  <c r="D25" i="18"/>
  <c r="E25" i="17"/>
  <c r="D25" i="17"/>
  <c r="E25" i="16"/>
  <c r="D25" i="16"/>
  <c r="E25" i="15"/>
  <c r="D25" i="15"/>
  <c r="E25" i="14"/>
  <c r="D25" i="14"/>
  <c r="E25" i="13"/>
  <c r="D25" i="13"/>
  <c r="E25" i="12"/>
  <c r="D25" i="12"/>
  <c r="E25" i="3"/>
  <c r="D25" i="3"/>
  <c r="E25" i="2"/>
  <c r="D25" i="2"/>
  <c r="N25" i="2"/>
  <c r="N26" i="2" s="1"/>
</calcChain>
</file>

<file path=xl/sharedStrings.xml><?xml version="1.0" encoding="utf-8"?>
<sst xmlns="http://schemas.openxmlformats.org/spreadsheetml/2006/main" count="737" uniqueCount="81">
  <si>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</si>
  <si>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</si>
  <si>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</si>
  <si>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</si>
  <si>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</si>
  <si>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</si>
  <si>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</si>
  <si>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</si>
  <si>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</si>
  <si>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</si>
  <si>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</si>
  <si>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</si>
  <si>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</si>
  <si>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</si>
  <si>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</si>
  <si>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</si>
  <si>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</si>
  <si>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</si>
  <si>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</si>
  <si>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</si>
  <si>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</si>
  <si>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</si>
  <si>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</si>
  <si>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</si>
  <si>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</si>
  <si>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</si>
  <si>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</si>
  <si>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</si>
  <si>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</si>
  <si>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</si>
  <si>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</si>
  <si>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</si>
  <si>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</si>
  <si>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</si>
  <si>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</si>
  <si>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</si>
  <si>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</si>
  <si>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</si>
  <si>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2024-3-4-31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</si>
  <si>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2024-30. 6. 2025</t>
    </r>
  </si>
  <si>
    <r>
      <t>Finanční alokace:</t>
    </r>
    <r>
      <rPr>
        <sz val="9.5"/>
        <rFont val="Arial"/>
        <family val="2"/>
        <charset val="238"/>
      </rPr>
      <t xml:space="preserve"> 8 000 000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</si>
  <si>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2026</t>
    </r>
  </si>
  <si>
    <t>Goebbels</t>
  </si>
  <si>
    <t>Aneta</t>
  </si>
  <si>
    <t>Neberte nám hřiště!</t>
  </si>
  <si>
    <t>Distribuce filmu Tatami</t>
  </si>
  <si>
    <t>Ema a smrtihlav</t>
  </si>
  <si>
    <t>Za oponou velehor</t>
  </si>
  <si>
    <t>Distribuce filmu After Party</t>
  </si>
  <si>
    <t>Je to ve hvězdách</t>
  </si>
  <si>
    <t>Distribuce filmu Žena z…</t>
  </si>
  <si>
    <t>Distribuce filmu Dahomey</t>
  </si>
  <si>
    <t>DonArt production, s.r.o.</t>
  </si>
  <si>
    <t>Forum Film Czech s.r.o.</t>
  </si>
  <si>
    <t>Asociace českých filmových klubů, z. s.</t>
  </si>
  <si>
    <t>Pilot Film s.r.o.</t>
  </si>
  <si>
    <t>CINEART TV Prague s.r.o.</t>
  </si>
  <si>
    <t>AEROFILMS s.r.o.</t>
  </si>
  <si>
    <t>Artcam Films s.r.o.</t>
  </si>
  <si>
    <t>FILM EUROPE, s.r.o.</t>
  </si>
  <si>
    <t>neinvestiční dotace</t>
  </si>
  <si>
    <t>ne</t>
  </si>
  <si>
    <t>ano</t>
  </si>
  <si>
    <t>7000/2024</t>
  </si>
  <si>
    <t>7001/2024</t>
  </si>
  <si>
    <t>7002/2024</t>
  </si>
  <si>
    <t>7003/2024</t>
  </si>
  <si>
    <t>7004/2024</t>
  </si>
  <si>
    <t>7005/2024</t>
  </si>
  <si>
    <t>7007/2024</t>
  </si>
  <si>
    <t>7011/2024</t>
  </si>
  <si>
    <t>7014/2024</t>
  </si>
  <si>
    <t>7015/2024</t>
  </si>
  <si>
    <t>radní nebodoval</t>
  </si>
  <si>
    <t xml:space="preserve"> - jednotlivých kinematografických děl v kinech či obdobným způsobem (alternativní promítací sály jako kinokavárny, site-specific promítání apod.) nebo dalšími způsoby (VOD/internet, home video1) na území České republiky nebo
 - pásma kinematografických děl, která jsou jedním distribučním titulem v délce standardní celovečerní stopáže 60 minut a více											</t>
  </si>
  <si>
    <t>90%</t>
  </si>
  <si>
    <t>50%</t>
  </si>
  <si>
    <t>70%</t>
  </si>
  <si>
    <t>60%</t>
  </si>
  <si>
    <t>80%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</si>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</sst>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6" xfId="1" applyFont="1" applyFill="1" applyBorder="1" applyAlignment="1" applyProtection="1">
      <alignment horizontal="left" vertical="top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2" borderId="6" xfId="1" applyFont="1" applyFill="1" applyBorder="1" applyAlignment="1" applyProtection="1">
      <alignment horizontal="center" vertical="top"/>
      <protection locked="0"/>
    </xf>
    <xf numFmtId="9" fontId="3" fillId="2" borderId="6" xfId="1" applyNumberFormat="1" applyFont="1" applyFill="1" applyBorder="1" applyAlignment="1" applyProtection="1">
      <alignment horizontal="center" vertical="top"/>
      <protection locked="0"/>
    </xf>
    <xf numFmtId="14" fontId="3" fillId="2" borderId="6" xfId="1" applyNumberFormat="1" applyFont="1" applyFill="1" applyBorder="1" applyAlignment="1" applyProtection="1">
      <alignment horizontal="center" vertical="top"/>
      <protection locked="0"/>
    </xf>
    <xf numFmtId="0" fontId="3" fillId="0" borderId="6" xfId="1" applyFont="1" applyBorder="1" applyAlignment="1" applyProtection="1">
      <alignment horizontal="left" vertical="top"/>
      <protection locked="0"/>
    </xf>
    <xf numFmtId="3" fontId="3" fillId="0" borderId="6" xfId="1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9" fontId="3" fillId="2" borderId="0" xfId="2" applyFont="1" applyFill="1" applyAlignment="1">
      <alignment horizontal="left" vertical="top"/>
    </xf>
  </cellXfs>
  <cellStyles count="3">
    <cellStyle name="Normální" xfId="0" builtinId="0"/>
    <cellStyle name="Normální 2" xfId="1" xr:uid="{52D9AD70-69D4-433D-9E41-DEF3C5C31D11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6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7.7109375" style="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86" ht="38.25" customHeight="1" x14ac:dyDescent="0.25">
      <c r="A1" s="1" t="s">
        <v>29</v>
      </c>
    </row>
    <row r="2" spans="1:86" x14ac:dyDescent="0.25">
      <c r="A2" s="6" t="s">
        <v>38</v>
      </c>
      <c r="D2" s="6" t="s">
        <v>22</v>
      </c>
    </row>
    <row r="3" spans="1:86" x14ac:dyDescent="0.25">
      <c r="A3" s="6" t="s">
        <v>32</v>
      </c>
      <c r="D3" s="2" t="s">
        <v>34</v>
      </c>
    </row>
    <row r="4" spans="1:86" x14ac:dyDescent="0.25">
      <c r="A4" s="6" t="s">
        <v>39</v>
      </c>
      <c r="D4" s="2" t="s">
        <v>35</v>
      </c>
    </row>
    <row r="5" spans="1:86" x14ac:dyDescent="0.25">
      <c r="A5" s="6" t="s">
        <v>40</v>
      </c>
      <c r="D5" s="2" t="s">
        <v>36</v>
      </c>
    </row>
    <row r="6" spans="1:86" x14ac:dyDescent="0.25">
      <c r="A6" s="6" t="s">
        <v>41</v>
      </c>
      <c r="D6" s="2" t="s">
        <v>37</v>
      </c>
    </row>
    <row r="7" spans="1:86" x14ac:dyDescent="0.25">
      <c r="A7" s="9" t="s">
        <v>33</v>
      </c>
    </row>
    <row r="8" spans="1:86" x14ac:dyDescent="0.25">
      <c r="A8" s="6" t="s">
        <v>21</v>
      </c>
      <c r="D8" s="6" t="s">
        <v>23</v>
      </c>
    </row>
    <row r="9" spans="1:86" ht="65.45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86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86" x14ac:dyDescent="0.25">
      <c r="A11" s="6"/>
    </row>
    <row r="12" spans="1:86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  <c r="N12" s="25" t="s">
        <v>5</v>
      </c>
      <c r="O12" s="25" t="s">
        <v>6</v>
      </c>
      <c r="P12" s="25" t="s">
        <v>7</v>
      </c>
      <c r="Q12" s="25" t="s">
        <v>8</v>
      </c>
      <c r="R12" s="25" t="s">
        <v>9</v>
      </c>
      <c r="S12" s="25" t="s">
        <v>10</v>
      </c>
      <c r="T12" s="25" t="s">
        <v>11</v>
      </c>
      <c r="U12" s="25" t="s">
        <v>12</v>
      </c>
    </row>
    <row r="13" spans="1:86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86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  <c r="N14" s="7"/>
      <c r="O14" s="7"/>
      <c r="P14" s="8"/>
      <c r="Q14" s="8"/>
      <c r="R14" s="8"/>
      <c r="S14" s="8"/>
      <c r="T14" s="8"/>
      <c r="U14" s="7"/>
    </row>
    <row r="15" spans="1:86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5.2857000000000003</v>
      </c>
      <c r="L15" s="4">
        <v>5</v>
      </c>
      <c r="M15" s="4">
        <f>SUM(F15:L15)</f>
        <v>76.285700000000006</v>
      </c>
      <c r="N15" s="20">
        <v>150000</v>
      </c>
      <c r="O15" s="13" t="s">
        <v>60</v>
      </c>
      <c r="P15" s="13" t="s">
        <v>61</v>
      </c>
      <c r="Q15" s="19" t="s">
        <v>61</v>
      </c>
      <c r="R15" s="14">
        <v>0.26</v>
      </c>
      <c r="S15" s="19" t="s">
        <v>76</v>
      </c>
      <c r="T15" s="15">
        <v>45991</v>
      </c>
      <c r="U15" s="15">
        <v>45991</v>
      </c>
      <c r="V15" s="3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24.857099999999999</v>
      </c>
      <c r="G16" s="4">
        <v>11.857100000000001</v>
      </c>
      <c r="H16" s="4">
        <v>8</v>
      </c>
      <c r="I16" s="4">
        <v>3.1429</v>
      </c>
      <c r="J16" s="4">
        <v>6.8571</v>
      </c>
      <c r="K16" s="4">
        <v>5</v>
      </c>
      <c r="L16" s="4">
        <v>5</v>
      </c>
      <c r="M16" s="4">
        <f t="shared" ref="M16:M24" si="0">SUM(F16:L16)</f>
        <v>64.714200000000005</v>
      </c>
      <c r="N16" s="20">
        <v>0</v>
      </c>
      <c r="O16" s="13" t="s">
        <v>60</v>
      </c>
      <c r="P16" s="13" t="s">
        <v>61</v>
      </c>
      <c r="Q16" s="19"/>
      <c r="R16" s="14">
        <v>0.19</v>
      </c>
      <c r="S16" s="19"/>
      <c r="T16" s="15">
        <v>45991</v>
      </c>
      <c r="U16" s="15"/>
      <c r="V16" s="3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0">
        <v>250000</v>
      </c>
      <c r="O17" s="13" t="s">
        <v>60</v>
      </c>
      <c r="P17" s="13" t="s">
        <v>62</v>
      </c>
      <c r="Q17" s="19" t="s">
        <v>62</v>
      </c>
      <c r="R17" s="14">
        <v>0.48</v>
      </c>
      <c r="S17" s="19" t="s">
        <v>79</v>
      </c>
      <c r="T17" s="15">
        <v>45747</v>
      </c>
      <c r="U17" s="15">
        <v>45747</v>
      </c>
      <c r="V17" s="3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7.1429</v>
      </c>
      <c r="L18" s="4">
        <v>5</v>
      </c>
      <c r="M18" s="4">
        <f t="shared" si="0"/>
        <v>85.142899999999997</v>
      </c>
      <c r="N18" s="20">
        <v>150000</v>
      </c>
      <c r="O18" s="13" t="s">
        <v>60</v>
      </c>
      <c r="P18" s="13" t="s">
        <v>62</v>
      </c>
      <c r="Q18" s="19" t="s">
        <v>62</v>
      </c>
      <c r="R18" s="14">
        <v>0.32</v>
      </c>
      <c r="S18" s="19" t="s">
        <v>78</v>
      </c>
      <c r="T18" s="15">
        <v>46203</v>
      </c>
      <c r="U18" s="15">
        <v>46203</v>
      </c>
      <c r="V18" s="3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3" customFormat="1" ht="12.75" customHeight="1" x14ac:dyDescent="0.25">
      <c r="A19" s="16" t="s">
        <v>67</v>
      </c>
      <c r="B19" s="16" t="s">
        <v>55</v>
      </c>
      <c r="C19" s="16" t="s">
        <v>46</v>
      </c>
      <c r="D19" s="17">
        <v>200000</v>
      </c>
      <c r="E19" s="17">
        <v>150000</v>
      </c>
      <c r="F19" s="18">
        <v>31.285699999999999</v>
      </c>
      <c r="G19" s="18">
        <v>11.428599999999999</v>
      </c>
      <c r="H19" s="18">
        <v>12</v>
      </c>
      <c r="I19" s="18">
        <v>3.2856999999999998</v>
      </c>
      <c r="J19" s="18">
        <v>6.5713999999999997</v>
      </c>
      <c r="K19" s="18">
        <v>5.7142999999999997</v>
      </c>
      <c r="L19" s="18">
        <v>5</v>
      </c>
      <c r="M19" s="18">
        <f t="shared" si="0"/>
        <v>75.285699999999991</v>
      </c>
      <c r="N19" s="21">
        <v>140000</v>
      </c>
      <c r="O19" s="13" t="s">
        <v>60</v>
      </c>
      <c r="P19" s="13" t="s">
        <v>62</v>
      </c>
      <c r="Q19" s="19" t="s">
        <v>62</v>
      </c>
      <c r="R19" s="14">
        <v>0.75</v>
      </c>
      <c r="S19" s="19" t="s">
        <v>77</v>
      </c>
      <c r="T19" s="15">
        <v>45838</v>
      </c>
      <c r="U19" s="15">
        <v>45838</v>
      </c>
      <c r="V19" s="3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26.142900000000001</v>
      </c>
      <c r="G20" s="4">
        <v>12.857100000000001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0">
        <v>200000</v>
      </c>
      <c r="O20" s="13" t="s">
        <v>60</v>
      </c>
      <c r="P20" s="13" t="s">
        <v>62</v>
      </c>
      <c r="Q20" s="19" t="s">
        <v>62</v>
      </c>
      <c r="R20" s="14">
        <v>0.62</v>
      </c>
      <c r="S20" s="19" t="s">
        <v>75</v>
      </c>
      <c r="T20" s="15">
        <v>45899</v>
      </c>
      <c r="U20" s="15">
        <v>45900</v>
      </c>
      <c r="V20" s="3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32.142899999999997</v>
      </c>
      <c r="G21" s="4">
        <v>13</v>
      </c>
      <c r="H21" s="4">
        <v>12.857100000000001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2">
        <v>250000</v>
      </c>
      <c r="O21" s="13" t="s">
        <v>60</v>
      </c>
      <c r="P21" s="13" t="s">
        <v>61</v>
      </c>
      <c r="Q21" s="19" t="s">
        <v>62</v>
      </c>
      <c r="R21" s="14">
        <v>0.23</v>
      </c>
      <c r="S21" s="19" t="s">
        <v>80</v>
      </c>
      <c r="T21" s="15">
        <v>46203</v>
      </c>
      <c r="U21" s="15">
        <v>46203</v>
      </c>
      <c r="V21" s="3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32.142899999999997</v>
      </c>
      <c r="G22" s="4">
        <v>13</v>
      </c>
      <c r="H22" s="4">
        <v>12.857100000000001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0">
        <v>200000</v>
      </c>
      <c r="O22" s="13" t="s">
        <v>60</v>
      </c>
      <c r="P22" s="13" t="s">
        <v>61</v>
      </c>
      <c r="Q22" s="19" t="s">
        <v>62</v>
      </c>
      <c r="R22" s="14">
        <v>0.5</v>
      </c>
      <c r="S22" s="19" t="s">
        <v>77</v>
      </c>
      <c r="T22" s="15">
        <v>45747</v>
      </c>
      <c r="U22" s="15">
        <v>45747</v>
      </c>
      <c r="V22" s="3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30.428599999999999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73.428600000000003</v>
      </c>
      <c r="N23" s="20">
        <v>100000</v>
      </c>
      <c r="O23" s="13" t="s">
        <v>60</v>
      </c>
      <c r="P23" s="13" t="s">
        <v>61</v>
      </c>
      <c r="Q23" s="19" t="s">
        <v>61</v>
      </c>
      <c r="R23" s="14">
        <v>0.16</v>
      </c>
      <c r="S23" s="19" t="s">
        <v>76</v>
      </c>
      <c r="T23" s="15">
        <v>45808</v>
      </c>
      <c r="U23" s="15">
        <v>45808</v>
      </c>
      <c r="V23" s="3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30.142900000000001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80.142899999999997</v>
      </c>
      <c r="N24" s="20">
        <v>150000</v>
      </c>
      <c r="O24" s="13" t="s">
        <v>60</v>
      </c>
      <c r="P24" s="13" t="s">
        <v>61</v>
      </c>
      <c r="Q24" s="19" t="s">
        <v>62</v>
      </c>
      <c r="R24" s="14">
        <v>0.41</v>
      </c>
      <c r="S24" s="19" t="s">
        <v>77</v>
      </c>
      <c r="T24" s="15">
        <v>45808</v>
      </c>
      <c r="U24" s="15">
        <v>45808</v>
      </c>
      <c r="V24" s="3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x14ac:dyDescent="0.25">
      <c r="D25" s="5">
        <f>SUM(D15:D24)</f>
        <v>5765983</v>
      </c>
      <c r="E25" s="5">
        <f>SUM(E15:E24)</f>
        <v>1950000</v>
      </c>
      <c r="N25" s="23">
        <f>SUM(N15:N24)</f>
        <v>1590000</v>
      </c>
    </row>
    <row r="26" spans="1:86" x14ac:dyDescent="0.25">
      <c r="E26" s="5"/>
      <c r="M26" s="2" t="s">
        <v>17</v>
      </c>
      <c r="N26" s="23">
        <f>8000000-N25</f>
        <v>6410000</v>
      </c>
    </row>
  </sheetData>
  <sortState xmlns:xlrd2="http://schemas.microsoft.com/office/spreadsheetml/2017/richdata2" ref="A12:BP23">
    <sortCondition ref="A12"/>
  </sortState>
  <mergeCells count="23"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  <mergeCell ref="F9:L9"/>
    <mergeCell ref="A12:A14"/>
    <mergeCell ref="B12:B14"/>
    <mergeCell ref="C12:C14"/>
    <mergeCell ref="D12:D14"/>
    <mergeCell ref="E12:E14"/>
    <mergeCell ref="D10:M10"/>
  </mergeCells>
  <dataValidations count="4">
    <dataValidation type="decimal" operator="lessThanOrEqual" allowBlank="1" showInputMessage="1" showErrorMessage="1" error="max. 40" sqref="F15:F24" xr:uid="{00000000-0002-0000-0000-000000000000}">
      <formula1>40</formula1>
    </dataValidation>
    <dataValidation type="decimal" operator="lessThanOrEqual" allowBlank="1" showInputMessage="1" showErrorMessage="1" error="max. 15" sqref="G15:H24" xr:uid="{00000000-0002-0000-0000-000001000000}">
      <formula1>15</formula1>
    </dataValidation>
    <dataValidation type="decimal" operator="lessThanOrEqual" allowBlank="1" showInputMessage="1" showErrorMessage="1" error="max. 5" sqref="I15:I24 L15:L24" xr:uid="{00000000-0002-0000-0000-000002000000}">
      <formula1>5</formula1>
    </dataValidation>
    <dataValidation type="decimal" operator="lessThanOrEqual" allowBlank="1" showInputMessage="1" showErrorMessage="1" error="max. 10" sqref="J15:K24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C15E-7C8A-4D9C-9ED7-E8E26DFA7CD5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3.6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27</v>
      </c>
      <c r="G16" s="4">
        <v>12</v>
      </c>
      <c r="H16" s="4">
        <v>9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4" si="0">SUM(F16:L16)</f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35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>SUM(F21:L21)</f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33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24" xr:uid="{FF25E168-74ED-40BA-887A-E432CEC05973}">
      <formula1>10</formula1>
    </dataValidation>
    <dataValidation type="decimal" operator="lessThanOrEqual" allowBlank="1" showInputMessage="1" showErrorMessage="1" error="max. 5" sqref="I15:I24 L15:L24" xr:uid="{C0BF3698-E917-4C77-BE82-2C804E6C75AD}">
      <formula1>5</formula1>
    </dataValidation>
    <dataValidation type="decimal" operator="lessThanOrEqual" allowBlank="1" showInputMessage="1" showErrorMessage="1" error="max. 15" sqref="G15:H24" xr:uid="{17CC8FBE-A68D-458C-BF49-4B3CC06D2CD4}">
      <formula1>15</formula1>
    </dataValidation>
    <dataValidation type="decimal" operator="lessThanOrEqual" allowBlank="1" showInputMessage="1" showErrorMessage="1" error="max. 40" sqref="F15:F24" xr:uid="{3DE6D3C6-4D95-46E5-BE0A-C79536D8653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246B-0F98-404F-A68C-817C9AC9B98C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5.45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4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33</v>
      </c>
      <c r="G19" s="4">
        <v>13</v>
      </c>
      <c r="H19" s="4">
        <v>12</v>
      </c>
      <c r="I19" s="4">
        <v>5</v>
      </c>
      <c r="J19" s="4">
        <v>7</v>
      </c>
      <c r="K19" s="4">
        <v>8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4" xr:uid="{9322DB29-F75F-4637-9C4F-03172CC60AA8}">
      <formula1>40</formula1>
    </dataValidation>
    <dataValidation type="decimal" operator="lessThanOrEqual" allowBlank="1" showInputMessage="1" showErrorMessage="1" error="max. 15" sqref="G15:H24" xr:uid="{0BA448E6-0099-4F70-B151-85A07F3011C2}">
      <formula1>15</formula1>
    </dataValidation>
    <dataValidation type="decimal" operator="lessThanOrEqual" allowBlank="1" showInputMessage="1" showErrorMessage="1" error="max. 5" sqref="I15:I24 L15:L24" xr:uid="{8A1258DB-7E87-4478-A94E-3345D355BD50}">
      <formula1>5</formula1>
    </dataValidation>
    <dataValidation type="decimal" operator="lessThanOrEqual" allowBlank="1" showInputMessage="1" showErrorMessage="1" error="max. 10" sqref="J15:K24" xr:uid="{F9967DE0-62C4-45BC-8E7C-231D69A0BBB3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670C-3E48-4F82-BA2D-03A2B8686E6E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6.599999999999994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4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4" xr:uid="{0DAEBE8D-D3A5-4475-961F-4DFB50BC32CC}">
      <formula1>40</formula1>
    </dataValidation>
    <dataValidation type="decimal" operator="lessThanOrEqual" allowBlank="1" showInputMessage="1" showErrorMessage="1" error="max. 15" sqref="G15:H24" xr:uid="{B497D82F-4AC4-410D-BC3E-3256904CC207}">
      <formula1>15</formula1>
    </dataValidation>
    <dataValidation type="decimal" operator="lessThanOrEqual" allowBlank="1" showInputMessage="1" showErrorMessage="1" error="max. 5" sqref="I15:I24 L15:L24" xr:uid="{8EC1637A-C201-4FAF-A596-31B0CC0912E1}">
      <formula1>5</formula1>
    </dataValidation>
    <dataValidation type="decimal" operator="lessThanOrEqual" allowBlank="1" showInputMessage="1" showErrorMessage="1" error="max. 10" sqref="J15:K24" xr:uid="{8C9F7E70-D555-4E47-97B9-16C5BAE681E7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34F1-B957-4857-9ABF-24DBAA6D509E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8.099999999999994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4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6</v>
      </c>
      <c r="K19" s="4">
        <v>6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4" xr:uid="{C8320280-4DF9-4532-AA0A-40356F736420}">
      <formula1>40</formula1>
    </dataValidation>
    <dataValidation type="decimal" operator="lessThanOrEqual" allowBlank="1" showInputMessage="1" showErrorMessage="1" error="max. 15" sqref="G15:H24" xr:uid="{69944A9E-5BF6-4657-93AB-EF8537A5EA87}">
      <formula1>15</formula1>
    </dataValidation>
    <dataValidation type="decimal" operator="lessThanOrEqual" allowBlank="1" showInputMessage="1" showErrorMessage="1" error="max. 5" sqref="I15:I24 L15:L24" xr:uid="{E1FBB85A-5947-408E-90F3-183C3625B3B1}">
      <formula1>5</formula1>
    </dataValidation>
    <dataValidation type="decimal" operator="lessThanOrEqual" allowBlank="1" showInputMessage="1" showErrorMessage="1" error="max. 10" sqref="J15:K24" xr:uid="{003C6C55-069E-432C-920A-8447F09950E5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AA65-EFF1-4EAA-85AD-97437C7740DC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5.45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4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31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4" xr:uid="{1E772986-22E3-4AF2-855C-9A1D7B8553AF}">
      <formula1>40</formula1>
    </dataValidation>
    <dataValidation type="decimal" operator="lessThanOrEqual" allowBlank="1" showInputMessage="1" showErrorMessage="1" error="max. 15" sqref="G15:H24" xr:uid="{2C947F65-B395-45AD-9E0F-1FBBC3CD8128}">
      <formula1>15</formula1>
    </dataValidation>
    <dataValidation type="decimal" operator="lessThanOrEqual" allowBlank="1" showInputMessage="1" showErrorMessage="1" error="max. 5" sqref="I15:I24 L15:L24" xr:uid="{B718545B-365C-43C5-9A26-345631DB15AB}">
      <formula1>5</formula1>
    </dataValidation>
    <dataValidation type="decimal" operator="lessThanOrEqual" allowBlank="1" showInputMessage="1" showErrorMessage="1" error="max. 10" sqref="J15:K24" xr:uid="{49B73060-F13F-4BAB-94DE-3BE434321C56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4F8C-41AA-4701-ACC8-4E71CA259F8B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8.099999999999994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7</v>
      </c>
      <c r="L15" s="4">
        <v>5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22</v>
      </c>
      <c r="G16" s="4">
        <v>11</v>
      </c>
      <c r="H16" s="4">
        <v>7</v>
      </c>
      <c r="I16" s="4">
        <v>4</v>
      </c>
      <c r="J16" s="4">
        <v>6</v>
      </c>
      <c r="K16" s="4">
        <v>5</v>
      </c>
      <c r="L16" s="4">
        <v>5</v>
      </c>
      <c r="M16" s="4">
        <f t="shared" ref="M16:M24" si="0">SUM(F16:L16)</f>
        <v>60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8</v>
      </c>
      <c r="L18" s="4">
        <v>5</v>
      </c>
      <c r="M18" s="4">
        <f t="shared" si="0"/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31</v>
      </c>
      <c r="G19" s="4">
        <v>12</v>
      </c>
      <c r="H19" s="4">
        <v>12</v>
      </c>
      <c r="I19" s="4">
        <v>3</v>
      </c>
      <c r="J19" s="4">
        <v>7</v>
      </c>
      <c r="K19" s="4">
        <v>6</v>
      </c>
      <c r="L19" s="4">
        <v>5</v>
      </c>
      <c r="M19" s="4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27</v>
      </c>
      <c r="G20" s="4">
        <v>12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30</v>
      </c>
      <c r="G21" s="4">
        <v>13</v>
      </c>
      <c r="H21" s="4">
        <v>12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79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33</v>
      </c>
      <c r="G22" s="4">
        <v>13</v>
      </c>
      <c r="H22" s="4">
        <v>12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31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4" xr:uid="{32F90AD8-9D48-4ECC-B4FB-4942F1214D4B}">
      <formula1>40</formula1>
    </dataValidation>
    <dataValidation type="decimal" operator="lessThanOrEqual" allowBlank="1" showInputMessage="1" showErrorMessage="1" error="max. 15" sqref="G15:H24" xr:uid="{DFE6122A-4146-4098-93A6-D4E43DA13FA2}">
      <formula1>15</formula1>
    </dataValidation>
    <dataValidation type="decimal" operator="lessThanOrEqual" allowBlank="1" showInputMessage="1" showErrorMessage="1" error="max. 5" sqref="I15:I24 L15:L24" xr:uid="{5254CA13-E08A-4D52-AF66-2EEDACA8551A}">
      <formula1>5</formula1>
    </dataValidation>
    <dataValidation type="decimal" operator="lessThanOrEqual" allowBlank="1" showInputMessage="1" showErrorMessage="1" error="max. 10" sqref="J15:K24" xr:uid="{980BCACA-3C5C-46A4-ADB7-EB757A609607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8870-25B5-4D78-AF57-6F8CD46F4F11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8.45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4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4" xr:uid="{1EAF000E-BD15-4AA2-BA76-6F5DC1BBABF7}">
      <formula1>40</formula1>
    </dataValidation>
    <dataValidation type="decimal" operator="lessThanOrEqual" allowBlank="1" showInputMessage="1" showErrorMessage="1" error="max. 15" sqref="G15:H24" xr:uid="{E515C8B7-4EA9-4ED9-BEB0-753C085A5FAB}">
      <formula1>15</formula1>
    </dataValidation>
    <dataValidation type="decimal" operator="lessThanOrEqual" allowBlank="1" showInputMessage="1" showErrorMessage="1" error="max. 5" sqref="I15:I24 L15:L24" xr:uid="{CCDC5468-67A9-43EB-AAD1-C9FB8606DC38}">
      <formula1>5</formula1>
    </dataValidation>
    <dataValidation type="decimal" operator="lessThanOrEqual" allowBlank="1" showInputMessage="1" showErrorMessage="1" error="max. 10" sqref="J15:K24" xr:uid="{4A40B766-4C46-4139-82D3-BABA96934FDE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E41A-1FEA-4379-900C-076CC3038B33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6.599999999999994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24" si="0">SUM(F16:L16)</f>
        <v>0</v>
      </c>
      <c r="N16" s="2" t="s">
        <v>73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1">
    <dataValidation type="decimal" operator="lessThanOrEqual" allowBlank="1" showInputMessage="1" showErrorMessage="1" error="max. 40" sqref="F15:L24" xr:uid="{91AB88EB-0B31-4C1D-8F6E-832B8517432C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67E8-B705-421B-8703-9D9C02B83235}">
  <dimension ref="A1:BZ2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26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29</v>
      </c>
    </row>
    <row r="2" spans="1:78" x14ac:dyDescent="0.25">
      <c r="A2" s="6" t="s">
        <v>38</v>
      </c>
      <c r="D2" s="6" t="s">
        <v>22</v>
      </c>
    </row>
    <row r="3" spans="1:78" x14ac:dyDescent="0.25">
      <c r="A3" s="6" t="s">
        <v>32</v>
      </c>
      <c r="D3" s="2" t="s">
        <v>34</v>
      </c>
    </row>
    <row r="4" spans="1:78" x14ac:dyDescent="0.25">
      <c r="A4" s="6" t="s">
        <v>39</v>
      </c>
      <c r="D4" s="2" t="s">
        <v>35</v>
      </c>
    </row>
    <row r="5" spans="1:78" x14ac:dyDescent="0.25">
      <c r="A5" s="6" t="s">
        <v>40</v>
      </c>
      <c r="D5" s="2" t="s">
        <v>36</v>
      </c>
    </row>
    <row r="6" spans="1:78" x14ac:dyDescent="0.25">
      <c r="A6" s="6" t="s">
        <v>41</v>
      </c>
      <c r="D6" s="2" t="s">
        <v>37</v>
      </c>
    </row>
    <row r="7" spans="1:78" x14ac:dyDescent="0.25">
      <c r="A7" s="9" t="s">
        <v>33</v>
      </c>
    </row>
    <row r="8" spans="1:78" x14ac:dyDescent="0.25">
      <c r="A8" s="6" t="s">
        <v>21</v>
      </c>
      <c r="D8" s="6" t="s">
        <v>23</v>
      </c>
    </row>
    <row r="9" spans="1:78" ht="66.599999999999994" customHeight="1" x14ac:dyDescent="0.25">
      <c r="D9" s="2" t="s">
        <v>30</v>
      </c>
      <c r="F9" s="24" t="s">
        <v>74</v>
      </c>
      <c r="G9" s="24"/>
      <c r="H9" s="24"/>
      <c r="I9" s="24"/>
      <c r="J9" s="24"/>
      <c r="K9" s="24"/>
      <c r="L9" s="24"/>
      <c r="M9" s="10"/>
    </row>
    <row r="10" spans="1:78" ht="25.5" customHeight="1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x14ac:dyDescent="0.25">
      <c r="A11" s="6"/>
    </row>
    <row r="12" spans="1:78" ht="26.45" customHeight="1" x14ac:dyDescent="0.25">
      <c r="A12" s="25" t="s">
        <v>0</v>
      </c>
      <c r="B12" s="25" t="s">
        <v>1</v>
      </c>
      <c r="C12" s="25" t="s">
        <v>16</v>
      </c>
      <c r="D12" s="25" t="s">
        <v>13</v>
      </c>
      <c r="E12" s="28" t="s">
        <v>2</v>
      </c>
      <c r="F12" s="25" t="s">
        <v>27</v>
      </c>
      <c r="G12" s="25" t="s">
        <v>14</v>
      </c>
      <c r="H12" s="25" t="s">
        <v>15</v>
      </c>
      <c r="I12" s="25" t="s">
        <v>25</v>
      </c>
      <c r="J12" s="25" t="s">
        <v>26</v>
      </c>
      <c r="K12" s="25" t="s">
        <v>28</v>
      </c>
      <c r="L12" s="25" t="s">
        <v>3</v>
      </c>
      <c r="M12" s="25" t="s">
        <v>4</v>
      </c>
    </row>
    <row r="13" spans="1:78" ht="59.45" customHeight="1" x14ac:dyDescent="0.25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</row>
    <row r="14" spans="1:78" ht="52.5" customHeight="1" x14ac:dyDescent="0.25">
      <c r="A14" s="27"/>
      <c r="B14" s="27"/>
      <c r="C14" s="27"/>
      <c r="D14" s="27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8" s="3" customFormat="1" ht="12.75" customHeight="1" x14ac:dyDescent="0.25">
      <c r="A15" s="11" t="s">
        <v>63</v>
      </c>
      <c r="B15" s="11" t="s">
        <v>52</v>
      </c>
      <c r="C15" s="11" t="s">
        <v>42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11" t="s">
        <v>64</v>
      </c>
      <c r="B16" s="11" t="s">
        <v>52</v>
      </c>
      <c r="C16" s="11" t="s">
        <v>43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24" si="0">SUM(F16:L16)</f>
        <v>0</v>
      </c>
      <c r="N16" s="2" t="s">
        <v>73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11" t="s">
        <v>65</v>
      </c>
      <c r="B17" s="11" t="s">
        <v>53</v>
      </c>
      <c r="C17" s="11" t="s">
        <v>44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5">
      <c r="A18" s="11" t="s">
        <v>66</v>
      </c>
      <c r="B18" s="11" t="s">
        <v>54</v>
      </c>
      <c r="C18" s="11" t="s">
        <v>45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11" t="s">
        <v>67</v>
      </c>
      <c r="B19" s="11" t="s">
        <v>55</v>
      </c>
      <c r="C19" s="11" t="s">
        <v>46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25">
      <c r="A20" s="11" t="s">
        <v>68</v>
      </c>
      <c r="B20" s="11" t="s">
        <v>56</v>
      </c>
      <c r="C20" s="11" t="s">
        <v>47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5">
      <c r="A21" s="11" t="s">
        <v>69</v>
      </c>
      <c r="B21" s="11" t="s">
        <v>57</v>
      </c>
      <c r="C21" s="11" t="s">
        <v>48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5">
      <c r="A22" s="11" t="s">
        <v>70</v>
      </c>
      <c r="B22" s="11" t="s">
        <v>58</v>
      </c>
      <c r="C22" s="11" t="s">
        <v>49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25">
      <c r="A23" s="11" t="s">
        <v>71</v>
      </c>
      <c r="B23" s="11" t="s">
        <v>59</v>
      </c>
      <c r="C23" s="11" t="s">
        <v>50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5">
      <c r="A24" s="11" t="s">
        <v>72</v>
      </c>
      <c r="B24" s="11" t="s">
        <v>59</v>
      </c>
      <c r="C24" s="11" t="s">
        <v>51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x14ac:dyDescent="0.25">
      <c r="D25" s="5">
        <f>SUM(D15:D24)</f>
        <v>5765983</v>
      </c>
      <c r="E25" s="5">
        <f>SUM(E15:E24)</f>
        <v>1950000</v>
      </c>
    </row>
    <row r="26" spans="1:78" x14ac:dyDescent="0.25">
      <c r="E26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1">
    <dataValidation type="decimal" operator="lessThanOrEqual" allowBlank="1" showInputMessage="1" showErrorMessage="1" error="max. 40" sqref="F15:L24" xr:uid="{4C637745-C332-4F19-9CE3-1403C73942A6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BK</vt:lpstr>
      <vt:lpstr>JS</vt:lpstr>
      <vt:lpstr>LC</vt:lpstr>
      <vt:lpstr>MŠ</vt:lpstr>
      <vt:lpstr>NS</vt:lpstr>
      <vt:lpstr>PK</vt:lpstr>
      <vt:lpstr>PBi</vt:lpstr>
      <vt:lpstr>LG</vt:lpstr>
      <vt:lpstr>PBa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2024-12-10T08:12:52Z</dcterms:modified>
</cp:coreProperties>
</file>